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ateľ LMP\Desktop\KONATEĽ\MESTO\"/>
    </mc:Choice>
  </mc:AlternateContent>
  <xr:revisionPtr revIDLastSave="0" documentId="13_ncr:1_{17E1E5B8-6254-4F02-97CB-25DEFDFF75CB}" xr6:coauthVersionLast="47" xr6:coauthVersionMax="47" xr10:uidLastSave="{00000000-0000-0000-0000-000000000000}"/>
  <bookViews>
    <workbookView xWindow="-120" yWindow="-120" windowWidth="29040" windowHeight="15840" firstSheet="1" activeTab="7" xr2:uid="{00000000-000D-0000-FFFF-FFFF00000000}"/>
  </bookViews>
  <sheets>
    <sheet name="k.ú. Podolínec" sheetId="1" r:id="rId1"/>
    <sheet name="k.ú. Toporec" sheetId="2" r:id="rId2"/>
    <sheet name="k.ú. Veľká Lesná" sheetId="3" r:id="rId3"/>
    <sheet name="k.ú. Vyšné Ružbachy" sheetId="7" r:id="rId4"/>
    <sheet name="k.ú. Mníšek nad Popradom" sheetId="4" r:id="rId5"/>
    <sheet name="k.ú. Pilhov" sheetId="6" r:id="rId6"/>
    <sheet name="k.ú. Veľký Sulín" sheetId="5" r:id="rId7"/>
    <sheet name="Rekapitulácia" sheetId="8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4" i="4" l="1"/>
  <c r="K11" i="8"/>
  <c r="K12" i="8"/>
  <c r="K13" i="8"/>
  <c r="K14" i="8"/>
  <c r="K15" i="8"/>
  <c r="K16" i="8"/>
  <c r="K10" i="8"/>
  <c r="E254" i="4"/>
  <c r="K21" i="8"/>
  <c r="I19" i="8"/>
  <c r="I21" i="8"/>
  <c r="E13" i="5"/>
  <c r="E16" i="6"/>
  <c r="E24" i="6"/>
  <c r="E29" i="6" s="1"/>
  <c r="E234" i="4"/>
  <c r="E11" i="1" l="1"/>
  <c r="E25" i="1"/>
  <c r="E131" i="1"/>
  <c r="C191" i="3" l="1"/>
  <c r="E33" i="7"/>
  <c r="E38" i="7" s="1"/>
  <c r="C33" i="7"/>
  <c r="E22" i="7"/>
  <c r="C22" i="7"/>
  <c r="C16" i="6"/>
  <c r="C24" i="6"/>
  <c r="E10" i="5" l="1"/>
  <c r="C10" i="5"/>
  <c r="C248" i="4"/>
  <c r="E247" i="4"/>
  <c r="E246" i="4"/>
  <c r="E245" i="4"/>
  <c r="E241" i="4"/>
  <c r="C241" i="4"/>
  <c r="E248" i="4" l="1"/>
  <c r="E16" i="4" l="1"/>
  <c r="C16" i="4"/>
  <c r="E11" i="4"/>
  <c r="C11" i="4"/>
  <c r="E191" i="3"/>
  <c r="F195" i="3" s="1"/>
  <c r="E25" i="2"/>
  <c r="C25" i="2"/>
  <c r="E10" i="2"/>
  <c r="C10" i="2"/>
  <c r="E144" i="1" l="1"/>
  <c r="C144" i="1"/>
  <c r="E139" i="1"/>
  <c r="C139" i="1"/>
  <c r="C131" i="1"/>
  <c r="C11" i="1"/>
  <c r="C25" i="1"/>
  <c r="E149" i="1" l="1"/>
</calcChain>
</file>

<file path=xl/sharedStrings.xml><?xml version="1.0" encoding="utf-8"?>
<sst xmlns="http://schemas.openxmlformats.org/spreadsheetml/2006/main" count="625" uniqueCount="247">
  <si>
    <t>Súpis prevzatých lesných pozemkov</t>
  </si>
  <si>
    <t>po porovnaní s listami vlastníctva podľa katastrálneho portálu</t>
  </si>
  <si>
    <t>k.ú. Podolínec</t>
  </si>
  <si>
    <t>LV č.</t>
  </si>
  <si>
    <r>
      <t>výmera v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</si>
  <si>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Podiel Mesta Podolínec v 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</si>
  <si>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t>Podiel Mesta Podolínec (zlomok)</t>
  </si>
  <si>
    <t>Poznámka o oprave</t>
  </si>
  <si>
    <r>
      <t>Oprava   výmery v m</t>
    </r>
    <r>
      <rPr>
        <vertAlign val="superscript"/>
        <sz val="9"/>
        <color theme="1"/>
        <rFont val="Calibri"/>
        <family val="2"/>
        <charset val="238"/>
        <scheme val="minor"/>
      </rPr>
      <t>2</t>
    </r>
    <r>
      <rPr>
        <sz val="9"/>
        <color theme="1"/>
        <rFont val="Calibri"/>
        <family val="2"/>
        <charset val="238"/>
        <scheme val="minor"/>
      </rPr>
      <t xml:space="preserve"> </t>
    </r>
  </si>
  <si>
    <t>432/720</t>
  </si>
  <si>
    <t>1/1</t>
  </si>
  <si>
    <t xml:space="preserve">parcela č.     "C" </t>
  </si>
  <si>
    <t xml:space="preserve">parcela č.     "E" </t>
  </si>
  <si>
    <t>Spolu</t>
  </si>
  <si>
    <t>spolu</t>
  </si>
  <si>
    <t>9/16</t>
  </si>
  <si>
    <t>1065/2160</t>
  </si>
  <si>
    <t>Sumár za k.ú. Podolínec celkom spolu</t>
  </si>
  <si>
    <r>
      <t>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</si>
  <si>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Lesy mesta Podolínec s.r.o.</t>
  </si>
  <si>
    <t>k.ú. Toporec</t>
  </si>
  <si>
    <t>4683/1</t>
  </si>
  <si>
    <t>Sumár za k.ú. Toporec celkom spolu</t>
  </si>
  <si>
    <t>2 480 252</t>
  </si>
  <si>
    <t>k.ú. Veľká Lesná</t>
  </si>
  <si>
    <t>Sumár za k.ú. Veľká Lesná celkom spolu</t>
  </si>
  <si>
    <t>5277/1</t>
  </si>
  <si>
    <t>5279/1</t>
  </si>
  <si>
    <t>5279/2</t>
  </si>
  <si>
    <t>5279/3</t>
  </si>
  <si>
    <t>5279/4</t>
  </si>
  <si>
    <t>5457/1</t>
  </si>
  <si>
    <t>5457/2</t>
  </si>
  <si>
    <t>5457/3</t>
  </si>
  <si>
    <t>5457/4</t>
  </si>
  <si>
    <t>5525/1</t>
  </si>
  <si>
    <t>5525/2</t>
  </si>
  <si>
    <t>5529/1</t>
  </si>
  <si>
    <t>5529/2</t>
  </si>
  <si>
    <t>5529/3</t>
  </si>
  <si>
    <t>5529/4</t>
  </si>
  <si>
    <t>5531/1</t>
  </si>
  <si>
    <t>5531/2</t>
  </si>
  <si>
    <t>5542/1</t>
  </si>
  <si>
    <t>5542/2</t>
  </si>
  <si>
    <t>5543/1</t>
  </si>
  <si>
    <t>5543/2</t>
  </si>
  <si>
    <t>k.ú. Mníšek nad Popradom</t>
  </si>
  <si>
    <t>Sumár za k.ú. Mníšek nad Popradom celkom spolu</t>
  </si>
  <si>
    <t>791/2</t>
  </si>
  <si>
    <t>901/2</t>
  </si>
  <si>
    <t>157/1</t>
  </si>
  <si>
    <t>1735/5</t>
  </si>
  <si>
    <t>10/100</t>
  </si>
  <si>
    <t>10/101</t>
  </si>
  <si>
    <t>53/100</t>
  </si>
  <si>
    <t>53/102</t>
  </si>
  <si>
    <t>53/103</t>
  </si>
  <si>
    <t>55/100</t>
  </si>
  <si>
    <t>56/102</t>
  </si>
  <si>
    <t>57/100</t>
  </si>
  <si>
    <t>58/100</t>
  </si>
  <si>
    <t>96/101</t>
  </si>
  <si>
    <t>96/102</t>
  </si>
  <si>
    <t>96/103</t>
  </si>
  <si>
    <t>105/100</t>
  </si>
  <si>
    <t>105/102</t>
  </si>
  <si>
    <t>105/103</t>
  </si>
  <si>
    <t>115/1</t>
  </si>
  <si>
    <t>115/2</t>
  </si>
  <si>
    <t>123/1</t>
  </si>
  <si>
    <t>123/2</t>
  </si>
  <si>
    <t>123/3</t>
  </si>
  <si>
    <t>124/101</t>
  </si>
  <si>
    <t>124/201</t>
  </si>
  <si>
    <t>146/20</t>
  </si>
  <si>
    <t>779/102</t>
  </si>
  <si>
    <t>789/1</t>
  </si>
  <si>
    <t>789/2</t>
  </si>
  <si>
    <t>789/3</t>
  </si>
  <si>
    <t>789/4</t>
  </si>
  <si>
    <t>789/5</t>
  </si>
  <si>
    <t>789/6</t>
  </si>
  <si>
    <t>789/8</t>
  </si>
  <si>
    <t>789/9</t>
  </si>
  <si>
    <t>789/107</t>
  </si>
  <si>
    <t>813/1</t>
  </si>
  <si>
    <t>815/1</t>
  </si>
  <si>
    <t>815/2</t>
  </si>
  <si>
    <t>819/3</t>
  </si>
  <si>
    <t>825/1</t>
  </si>
  <si>
    <t>825/3</t>
  </si>
  <si>
    <t>848/1</t>
  </si>
  <si>
    <t>848/2</t>
  </si>
  <si>
    <t>929/1</t>
  </si>
  <si>
    <t>929/2</t>
  </si>
  <si>
    <t>929/3</t>
  </si>
  <si>
    <t>929/4</t>
  </si>
  <si>
    <t>929/5</t>
  </si>
  <si>
    <t>929/6</t>
  </si>
  <si>
    <t>937/1</t>
  </si>
  <si>
    <t>937/2</t>
  </si>
  <si>
    <t>937/3</t>
  </si>
  <si>
    <t>937/4</t>
  </si>
  <si>
    <t>937/5</t>
  </si>
  <si>
    <t>937/6</t>
  </si>
  <si>
    <t>948/1</t>
  </si>
  <si>
    <t>948/2</t>
  </si>
  <si>
    <t>948/3</t>
  </si>
  <si>
    <t>952/1</t>
  </si>
  <si>
    <t>952/2</t>
  </si>
  <si>
    <t>959/1</t>
  </si>
  <si>
    <t>965/1</t>
  </si>
  <si>
    <t>965/2</t>
  </si>
  <si>
    <t>965/3</t>
  </si>
  <si>
    <t>965/4</t>
  </si>
  <si>
    <t>965/5</t>
  </si>
  <si>
    <t>1020/1</t>
  </si>
  <si>
    <t>1020/2</t>
  </si>
  <si>
    <t>1021/100</t>
  </si>
  <si>
    <t>1023/100</t>
  </si>
  <si>
    <t>1027/1</t>
  </si>
  <si>
    <t>1027/2</t>
  </si>
  <si>
    <t>1028/2</t>
  </si>
  <si>
    <t>1028/3</t>
  </si>
  <si>
    <t>1029/2</t>
  </si>
  <si>
    <t>1030/1</t>
  </si>
  <si>
    <t>1030/3</t>
  </si>
  <si>
    <t>1035/100</t>
  </si>
  <si>
    <t>1081/1</t>
  </si>
  <si>
    <t>1081/2</t>
  </si>
  <si>
    <t>1081/3</t>
  </si>
  <si>
    <t>1088/1</t>
  </si>
  <si>
    <t>1088/2</t>
  </si>
  <si>
    <t>1088/3</t>
  </si>
  <si>
    <t>1601/1</t>
  </si>
  <si>
    <t>1613/100</t>
  </si>
  <si>
    <t>1618/100</t>
  </si>
  <si>
    <t>1732/100</t>
  </si>
  <si>
    <t>1742/1</t>
  </si>
  <si>
    <t>1742/2</t>
  </si>
  <si>
    <t>1753/2</t>
  </si>
  <si>
    <t>1753/101</t>
  </si>
  <si>
    <t>1753/201</t>
  </si>
  <si>
    <t>6/10</t>
  </si>
  <si>
    <t>1028/1</t>
  </si>
  <si>
    <t>7/15</t>
  </si>
  <si>
    <t>1030/2</t>
  </si>
  <si>
    <t>1030/4</t>
  </si>
  <si>
    <t>k.ú. Veľký Sulín</t>
  </si>
  <si>
    <t>4482/1</t>
  </si>
  <si>
    <t>k.ú. Pilhov</t>
  </si>
  <si>
    <t>Sumár za k.ú. Pilhov celkom spolu</t>
  </si>
  <si>
    <t>1098/1</t>
  </si>
  <si>
    <t>1415/4</t>
  </si>
  <si>
    <t>1511/2</t>
  </si>
  <si>
    <t>1511/3</t>
  </si>
  <si>
    <t>1390/9</t>
  </si>
  <si>
    <t>1511/8</t>
  </si>
  <si>
    <t>1511/9</t>
  </si>
  <si>
    <t>k.ú. Vyšné Ružbachy</t>
  </si>
  <si>
    <t>Sumár za k.ú. Vyšné Ružbachy celkom spolu</t>
  </si>
  <si>
    <t>4542/11</t>
  </si>
  <si>
    <t>4542/12</t>
  </si>
  <si>
    <t>4542/101</t>
  </si>
  <si>
    <t>4542/111</t>
  </si>
  <si>
    <t>Sumár za k.ú. Veľký Sulín celkom spolu</t>
  </si>
  <si>
    <t>Rekapitulácia</t>
  </si>
  <si>
    <t xml:space="preserve">prevzatých lesných pozemkov podľa jednotlivých katastrov </t>
  </si>
  <si>
    <t>k.ú Veľká Lesná</t>
  </si>
  <si>
    <t>celkom spolu:</t>
  </si>
  <si>
    <t>ha</t>
  </si>
  <si>
    <t xml:space="preserve">Za Lesy mesta Podolínec: </t>
  </si>
  <si>
    <t>5277/2</t>
  </si>
  <si>
    <t>5281/1</t>
  </si>
  <si>
    <t>5281/2</t>
  </si>
  <si>
    <t>5418/1</t>
  </si>
  <si>
    <t>5418/2</t>
  </si>
  <si>
    <t>5419/1</t>
  </si>
  <si>
    <t>5419/2</t>
  </si>
  <si>
    <t>5420/1</t>
  </si>
  <si>
    <t>5420/2</t>
  </si>
  <si>
    <t>5424/1</t>
  </si>
  <si>
    <t>5424/2</t>
  </si>
  <si>
    <t>5426/1</t>
  </si>
  <si>
    <t>5426/2</t>
  </si>
  <si>
    <t>5428/1</t>
  </si>
  <si>
    <t>5428/2</t>
  </si>
  <si>
    <t>5429/1</t>
  </si>
  <si>
    <t>5429/2</t>
  </si>
  <si>
    <t>5456/1</t>
  </si>
  <si>
    <t>5456/2</t>
  </si>
  <si>
    <t>5456/3</t>
  </si>
  <si>
    <t>5456/4</t>
  </si>
  <si>
    <t>5456/5</t>
  </si>
  <si>
    <t>5467/1</t>
  </si>
  <si>
    <t>5467/2</t>
  </si>
  <si>
    <t>5479/1</t>
  </si>
  <si>
    <t>5479/2</t>
  </si>
  <si>
    <t>5481/1</t>
  </si>
  <si>
    <t>5481/2</t>
  </si>
  <si>
    <t>5486/1</t>
  </si>
  <si>
    <t>5486/2</t>
  </si>
  <si>
    <t>5486/3</t>
  </si>
  <si>
    <t>5486/4</t>
  </si>
  <si>
    <t>5486/5</t>
  </si>
  <si>
    <t>5488/1</t>
  </si>
  <si>
    <t>5488/2</t>
  </si>
  <si>
    <t>5491/1</t>
  </si>
  <si>
    <t>5491/2</t>
  </si>
  <si>
    <t>5491/3</t>
  </si>
  <si>
    <t>5491/4</t>
  </si>
  <si>
    <t>5492/1</t>
  </si>
  <si>
    <t>5492/2</t>
  </si>
  <si>
    <t>5494/1</t>
  </si>
  <si>
    <t>5494/2</t>
  </si>
  <si>
    <t>5495/1</t>
  </si>
  <si>
    <t>5495/2</t>
  </si>
  <si>
    <t>5496/1</t>
  </si>
  <si>
    <t>5496/2</t>
  </si>
  <si>
    <t>5497/1</t>
  </si>
  <si>
    <t>5497/2</t>
  </si>
  <si>
    <t>5515/1</t>
  </si>
  <si>
    <t>5515/2</t>
  </si>
  <si>
    <t>5527/1</t>
  </si>
  <si>
    <t>5527/2</t>
  </si>
  <si>
    <t>5535/1</t>
  </si>
  <si>
    <t>5535/2</t>
  </si>
  <si>
    <t>5545/1</t>
  </si>
  <si>
    <t>5545/2</t>
  </si>
  <si>
    <t>5557/1</t>
  </si>
  <si>
    <t>5790/3</t>
  </si>
  <si>
    <t>za tieto pozemky platíme nájomné, ale nie sme ich obhospodarovateľom</t>
  </si>
  <si>
    <t>819/1</t>
  </si>
  <si>
    <t>819/2</t>
  </si>
  <si>
    <t>1681/1</t>
  </si>
  <si>
    <t>1681/3</t>
  </si>
  <si>
    <t>1740/1</t>
  </si>
  <si>
    <r>
      <t>m</t>
    </r>
    <r>
      <rPr>
        <b/>
        <vertAlign val="superscript"/>
        <sz val="13"/>
        <color theme="1"/>
        <rFont val="Calibri"/>
        <family val="2"/>
        <charset val="238"/>
        <scheme val="minor"/>
      </rPr>
      <t>2</t>
    </r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</si>
  <si>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</si>
  <si>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aktualizovaná výmera</t>
  </si>
  <si>
    <t>pôvodná výmera</t>
  </si>
  <si>
    <t>V Podolínci dňa 17.04.2023</t>
  </si>
  <si>
    <t>rozdiel</t>
  </si>
  <si>
    <t>zelené sú pozemky, ktoré nadobudlo mesto zámenou od p. Hudeca</t>
  </si>
  <si>
    <t>treba požiadať o zmenu druhu pozemku na Lesný pozemok</t>
  </si>
  <si>
    <t xml:space="preserve">parcela KN-C 5493 (11694 m2) je súčasťou parcely KN-E 5493 (17310 m2). Parcela v C stave nie je zapísaná na LV. Bude treba požiadať o zápis vlastníctva C stavu na LV a tak parcelu KN-C o výmere 11694 m2 prenajať LMP. Výmera v KN-C stave je porastená lesom a je tiež potrebné požiadať o zmenu druhu pozemku (z TTP na lesný pozemok), aby mohla byť parcela zariadená PSL.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</si>
</sst>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€_-;\-* #,##0\ _€_-;_-* &quot;-&quot;??\ _€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Arial Black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7030A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vertAlign val="superscript"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/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49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9" fontId="12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 vertical="center" wrapText="1"/>
    </xf>
    <xf numFmtId="1" fontId="6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" fontId="2" fillId="0" borderId="1" xfId="0" applyNumberFormat="1" applyFont="1" applyBorder="1"/>
    <xf numFmtId="0" fontId="11" fillId="0" borderId="0" xfId="0" applyFont="1" applyAlignment="1">
      <alignment horizontal="left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14" fillId="0" borderId="0" xfId="0" applyFont="1"/>
    <xf numFmtId="0" fontId="15" fillId="0" borderId="0" xfId="0" applyFont="1"/>
    <xf numFmtId="0" fontId="16" fillId="0" borderId="4" xfId="0" applyFont="1" applyBorder="1"/>
    <xf numFmtId="0" fontId="0" fillId="0" borderId="4" xfId="0" applyBorder="1"/>
    <xf numFmtId="0" fontId="3" fillId="0" borderId="0" xfId="0" applyFont="1"/>
    <xf numFmtId="3" fontId="3" fillId="0" borderId="0" xfId="0" applyNumberFormat="1" applyFont="1"/>
    <xf numFmtId="4" fontId="3" fillId="0" borderId="0" xfId="0" applyNumberFormat="1" applyFont="1"/>
    <xf numFmtId="0" fontId="18" fillId="0" borderId="0" xfId="0" applyFont="1"/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49" fontId="6" fillId="4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0" fontId="0" fillId="0" borderId="1" xfId="0" applyFill="1" applyBorder="1"/>
    <xf numFmtId="0" fontId="0" fillId="0" borderId="0" xfId="0" applyFill="1"/>
    <xf numFmtId="0" fontId="4" fillId="0" borderId="0" xfId="0" applyFont="1" applyFill="1" applyAlignment="1"/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right" vertical="center" wrapText="1"/>
    </xf>
    <xf numFmtId="4" fontId="0" fillId="0" borderId="0" xfId="0" applyNumberFormat="1"/>
    <xf numFmtId="3" fontId="0" fillId="0" borderId="0" xfId="0" applyNumberFormat="1"/>
    <xf numFmtId="2" fontId="0" fillId="0" borderId="0" xfId="0" applyNumberFormat="1" applyAlignment="1">
      <alignment horizontal="center"/>
    </xf>
    <xf numFmtId="3" fontId="0" fillId="0" borderId="0" xfId="0" applyNumberFormat="1" applyFont="1"/>
    <xf numFmtId="0" fontId="0" fillId="0" borderId="0" xfId="0" applyFont="1"/>
    <xf numFmtId="4" fontId="15" fillId="0" borderId="0" xfId="0" applyNumberFormat="1" applyFont="1"/>
    <xf numFmtId="0" fontId="15" fillId="0" borderId="0" xfId="0" applyFont="1" applyAlignment="1">
      <alignment horizontal="right"/>
    </xf>
    <xf numFmtId="4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7" fillId="0" borderId="0" xfId="0" applyFont="1" applyFill="1"/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49" fontId="12" fillId="0" borderId="0" xfId="0" applyNumberFormat="1" applyFont="1" applyFill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/>
    <xf numFmtId="49" fontId="0" fillId="0" borderId="5" xfId="0" applyNumberFormat="1" applyFill="1" applyBorder="1"/>
    <xf numFmtId="49" fontId="0" fillId="0" borderId="1" xfId="0" applyNumberFormat="1" applyFill="1" applyBorder="1" applyAlignment="1">
      <alignment horizontal="center"/>
    </xf>
    <xf numFmtId="0" fontId="0" fillId="4" borderId="0" xfId="0" applyFill="1"/>
    <xf numFmtId="0" fontId="0" fillId="2" borderId="0" xfId="0" applyFill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27"/>
  <sheetViews>
    <sheetView topLeftCell="A118" workbookViewId="0">
      <selection activeCell="I153" sqref="I153:I154"/>
    </sheetView>
  </sheetViews>
  <sheetFormatPr defaultRowHeight="15" x14ac:dyDescent="0.25"/>
  <cols>
    <col min="1" max="1" width="9.140625" style="40"/>
    <col min="2" max="2" width="10" style="40" customWidth="1"/>
    <col min="3" max="3" width="12.140625" style="40" customWidth="1"/>
    <col min="4" max="4" width="11.5703125" style="40" customWidth="1"/>
    <col min="5" max="5" width="18.28515625" style="40" customWidth="1"/>
    <col min="6" max="6" width="9.140625" style="41"/>
    <col min="7" max="7" width="13.5703125" style="41" customWidth="1"/>
    <col min="8" max="8" width="10.7109375" style="41" customWidth="1"/>
    <col min="9" max="10" width="14.7109375" style="41" customWidth="1"/>
    <col min="11" max="11" width="36.42578125" style="41" customWidth="1"/>
    <col min="12" max="13" width="39.85546875" style="41" customWidth="1"/>
    <col min="14" max="14" width="9.140625" style="41"/>
    <col min="15" max="17" width="9.140625" style="40"/>
    <col min="18" max="18" width="9.140625" style="40" customWidth="1"/>
    <col min="19" max="19" width="12" style="40" customWidth="1"/>
  </cols>
  <sheetData>
    <row r="1" spans="1:19" x14ac:dyDescent="0.25">
      <c r="A1" s="95" t="s">
        <v>19</v>
      </c>
      <c r="B1" s="95"/>
      <c r="C1" s="95"/>
      <c r="D1" s="95"/>
      <c r="E1" s="96"/>
      <c r="F1" s="97"/>
      <c r="G1" s="97"/>
      <c r="H1" s="97"/>
      <c r="I1" s="97"/>
      <c r="J1" s="97"/>
      <c r="K1" s="97"/>
      <c r="L1" s="97"/>
      <c r="M1" s="97"/>
      <c r="N1" s="97"/>
      <c r="O1" s="96"/>
    </row>
    <row r="2" spans="1:19" x14ac:dyDescent="0.25">
      <c r="A2" s="96"/>
      <c r="B2" s="96"/>
      <c r="C2" s="96"/>
      <c r="D2" s="96"/>
      <c r="E2" s="96"/>
      <c r="F2" s="97"/>
      <c r="G2" s="97"/>
      <c r="H2" s="97"/>
      <c r="I2" s="97"/>
      <c r="J2" s="97"/>
      <c r="K2" s="97"/>
      <c r="L2" s="97"/>
      <c r="M2" s="97"/>
      <c r="N2" s="97"/>
      <c r="O2" s="96"/>
    </row>
    <row r="3" spans="1:19" ht="24.75" x14ac:dyDescent="0.25">
      <c r="A3" s="98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9" ht="18.75" x14ac:dyDescent="0.25">
      <c r="A4" s="99" t="s">
        <v>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</row>
    <row r="5" spans="1:19" x14ac:dyDescent="0.25">
      <c r="A5" s="96"/>
      <c r="B5" s="96"/>
      <c r="C5" s="96"/>
      <c r="D5" s="96"/>
      <c r="E5" s="96"/>
      <c r="F5" s="97"/>
      <c r="G5" s="97"/>
      <c r="H5" s="97"/>
      <c r="I5" s="97"/>
      <c r="J5" s="97"/>
      <c r="K5" s="97"/>
      <c r="L5" s="97"/>
      <c r="M5" s="97"/>
      <c r="N5" s="97"/>
      <c r="O5" s="96"/>
    </row>
    <row r="6" spans="1:19" ht="18.75" x14ac:dyDescent="0.25">
      <c r="A6" s="100" t="s">
        <v>2</v>
      </c>
      <c r="B6" s="100"/>
      <c r="C6" s="96"/>
      <c r="D6" s="96"/>
      <c r="E6" s="96"/>
      <c r="F6" s="97"/>
      <c r="G6" s="97"/>
      <c r="H6" s="101" t="s">
        <v>232</v>
      </c>
      <c r="I6" s="101"/>
      <c r="J6" s="101"/>
      <c r="K6" s="101"/>
      <c r="L6" s="97"/>
      <c r="M6" s="97"/>
      <c r="N6" s="97"/>
      <c r="O6" s="96"/>
    </row>
    <row r="7" spans="1:19" x14ac:dyDescent="0.25">
      <c r="A7" s="96"/>
      <c r="B7" s="96"/>
      <c r="C7" s="96"/>
      <c r="D7" s="96"/>
      <c r="E7" s="96"/>
      <c r="F7" s="97"/>
      <c r="G7" s="97"/>
      <c r="H7" s="97"/>
      <c r="I7" s="97"/>
      <c r="J7" s="97"/>
      <c r="K7" s="97"/>
      <c r="L7" s="97"/>
      <c r="M7" s="97"/>
      <c r="N7" s="97"/>
      <c r="O7" s="96"/>
    </row>
    <row r="8" spans="1:19" ht="38.25" x14ac:dyDescent="0.25">
      <c r="A8" s="102" t="s">
        <v>3</v>
      </c>
      <c r="B8" s="103" t="s">
        <v>11</v>
      </c>
      <c r="C8" s="102" t="s">
        <v>4</v>
      </c>
      <c r="D8" s="104" t="s">
        <v>6</v>
      </c>
      <c r="E8" s="104" t="s">
        <v>5</v>
      </c>
      <c r="F8" s="96"/>
      <c r="G8" s="96"/>
      <c r="H8" s="96"/>
      <c r="I8" s="96"/>
      <c r="J8" s="96"/>
      <c r="K8" s="76"/>
      <c r="L8" s="76"/>
      <c r="M8" s="76"/>
      <c r="N8" s="76"/>
      <c r="O8" s="76"/>
      <c r="P8"/>
      <c r="Q8"/>
      <c r="R8"/>
      <c r="S8"/>
    </row>
    <row r="9" spans="1:19" s="38" customFormat="1" x14ac:dyDescent="0.25">
      <c r="A9" s="105">
        <v>6522</v>
      </c>
      <c r="B9" s="105">
        <v>5756</v>
      </c>
      <c r="C9" s="105">
        <v>24071</v>
      </c>
      <c r="D9" s="105" t="s">
        <v>9</v>
      </c>
      <c r="E9" s="105">
        <v>14443</v>
      </c>
      <c r="F9" s="96"/>
      <c r="G9" s="96"/>
      <c r="H9" s="96"/>
      <c r="I9" s="96"/>
      <c r="J9" s="96"/>
      <c r="K9" s="106"/>
      <c r="L9" s="106"/>
      <c r="M9" s="106"/>
      <c r="N9" s="106"/>
      <c r="O9" s="106"/>
    </row>
    <row r="10" spans="1:19" s="38" customFormat="1" x14ac:dyDescent="0.25">
      <c r="A10" s="107"/>
      <c r="B10" s="107"/>
      <c r="C10" s="107"/>
      <c r="D10" s="107"/>
      <c r="E10" s="107"/>
      <c r="F10" s="96"/>
      <c r="G10" s="96"/>
      <c r="H10" s="96"/>
      <c r="I10" s="96"/>
      <c r="J10" s="96"/>
      <c r="K10" s="106"/>
      <c r="L10" s="106"/>
      <c r="M10" s="106"/>
      <c r="N10" s="106"/>
      <c r="O10" s="106"/>
    </row>
    <row r="11" spans="1:19" x14ac:dyDescent="0.25">
      <c r="A11" s="102" t="s">
        <v>14</v>
      </c>
      <c r="B11" s="102"/>
      <c r="C11" s="108">
        <f>SUM(C9)</f>
        <v>24071</v>
      </c>
      <c r="D11" s="102"/>
      <c r="E11" s="108">
        <f>SUM(E9)</f>
        <v>14443</v>
      </c>
      <c r="F11" s="96"/>
      <c r="G11" s="96"/>
      <c r="H11" s="96"/>
      <c r="I11" s="96"/>
      <c r="J11" s="96"/>
      <c r="K11" s="76"/>
      <c r="L11" s="76"/>
      <c r="M11" s="76"/>
      <c r="N11" s="76"/>
      <c r="O11" s="76"/>
      <c r="P11"/>
      <c r="Q11"/>
      <c r="R11"/>
      <c r="S11"/>
    </row>
    <row r="12" spans="1:19" x14ac:dyDescent="0.25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76"/>
      <c r="L12" s="76"/>
      <c r="M12" s="76"/>
      <c r="N12" s="76"/>
      <c r="O12" s="76"/>
      <c r="P12"/>
      <c r="Q12"/>
      <c r="R12"/>
      <c r="S12"/>
    </row>
    <row r="13" spans="1:19" ht="38.25" x14ac:dyDescent="0.25">
      <c r="A13" s="102" t="s">
        <v>3</v>
      </c>
      <c r="B13" s="103" t="s">
        <v>12</v>
      </c>
      <c r="C13" s="102" t="s">
        <v>4</v>
      </c>
      <c r="D13" s="104" t="s">
        <v>6</v>
      </c>
      <c r="E13" s="104" t="s">
        <v>5</v>
      </c>
      <c r="F13" s="96"/>
      <c r="G13" s="96"/>
      <c r="H13" s="96"/>
      <c r="I13" s="96"/>
      <c r="J13" s="96"/>
      <c r="K13" s="76"/>
      <c r="L13" s="76"/>
      <c r="M13" s="76"/>
      <c r="N13" s="76"/>
      <c r="O13" s="76"/>
      <c r="P13"/>
      <c r="Q13"/>
      <c r="R13"/>
      <c r="S13"/>
    </row>
    <row r="14" spans="1:19" x14ac:dyDescent="0.25">
      <c r="A14" s="102">
        <v>4395</v>
      </c>
      <c r="B14" s="109">
        <v>2860</v>
      </c>
      <c r="C14" s="102">
        <v>4784</v>
      </c>
      <c r="D14" s="110" t="s">
        <v>10</v>
      </c>
      <c r="E14" s="102">
        <v>4784</v>
      </c>
      <c r="F14" s="96"/>
      <c r="G14" s="96"/>
      <c r="H14" s="96"/>
      <c r="I14" s="96"/>
      <c r="J14" s="96"/>
      <c r="K14" s="76"/>
      <c r="L14" s="76"/>
      <c r="M14" s="76"/>
      <c r="N14" s="76"/>
      <c r="O14" s="76"/>
      <c r="P14"/>
      <c r="Q14"/>
      <c r="R14"/>
      <c r="S14"/>
    </row>
    <row r="15" spans="1:19" x14ac:dyDescent="0.25">
      <c r="A15" s="102"/>
      <c r="B15" s="109">
        <v>2861</v>
      </c>
      <c r="C15" s="102">
        <v>2457</v>
      </c>
      <c r="D15" s="110"/>
      <c r="E15" s="102">
        <v>2457</v>
      </c>
      <c r="F15" s="96"/>
      <c r="G15" s="96"/>
      <c r="H15" s="96"/>
      <c r="I15" s="96"/>
      <c r="J15" s="96"/>
      <c r="K15" s="76"/>
      <c r="L15" s="76"/>
      <c r="M15" s="76"/>
      <c r="N15" s="76"/>
      <c r="O15" s="76"/>
      <c r="P15"/>
      <c r="Q15"/>
      <c r="R15"/>
      <c r="S15"/>
    </row>
    <row r="16" spans="1:19" x14ac:dyDescent="0.25">
      <c r="A16" s="102"/>
      <c r="B16" s="109">
        <v>2876</v>
      </c>
      <c r="C16" s="102">
        <v>1121</v>
      </c>
      <c r="D16" s="110"/>
      <c r="E16" s="102">
        <v>1121</v>
      </c>
      <c r="F16" s="96"/>
      <c r="G16" s="96"/>
      <c r="H16" s="96"/>
      <c r="I16" s="96"/>
      <c r="J16" s="96"/>
      <c r="K16" s="76"/>
      <c r="L16" s="76"/>
      <c r="M16" s="76"/>
      <c r="N16" s="76"/>
      <c r="O16" s="76"/>
      <c r="P16"/>
      <c r="Q16"/>
      <c r="R16"/>
      <c r="S16"/>
    </row>
    <row r="17" spans="1:19" x14ac:dyDescent="0.25">
      <c r="A17" s="102"/>
      <c r="B17" s="109">
        <v>2880</v>
      </c>
      <c r="C17" s="102">
        <v>2470</v>
      </c>
      <c r="D17" s="110"/>
      <c r="E17" s="102">
        <v>2470</v>
      </c>
      <c r="F17" s="96"/>
      <c r="G17" s="96"/>
      <c r="H17" s="96"/>
      <c r="I17" s="96"/>
      <c r="J17" s="96"/>
      <c r="K17" s="76"/>
      <c r="L17" s="76"/>
      <c r="M17" s="76"/>
      <c r="N17" s="76"/>
      <c r="O17" s="76"/>
      <c r="P17"/>
      <c r="Q17"/>
      <c r="R17"/>
      <c r="S17"/>
    </row>
    <row r="18" spans="1:19" x14ac:dyDescent="0.25">
      <c r="A18" s="102"/>
      <c r="B18" s="109">
        <v>2881</v>
      </c>
      <c r="C18" s="102">
        <v>1928</v>
      </c>
      <c r="D18" s="110"/>
      <c r="E18" s="102">
        <v>1928</v>
      </c>
      <c r="F18" s="96"/>
      <c r="G18" s="96"/>
      <c r="H18" s="96"/>
      <c r="I18" s="96"/>
      <c r="J18" s="96"/>
      <c r="K18" s="76"/>
      <c r="L18" s="76"/>
      <c r="M18" s="76"/>
      <c r="N18" s="76"/>
      <c r="O18" s="76"/>
      <c r="P18"/>
      <c r="Q18"/>
      <c r="R18"/>
      <c r="S18"/>
    </row>
    <row r="19" spans="1:19" x14ac:dyDescent="0.25">
      <c r="A19" s="102"/>
      <c r="B19" s="109">
        <v>2898</v>
      </c>
      <c r="C19" s="102">
        <v>126</v>
      </c>
      <c r="D19" s="110"/>
      <c r="E19" s="102">
        <v>126</v>
      </c>
      <c r="F19" s="96"/>
      <c r="G19" s="96"/>
      <c r="H19" s="96"/>
      <c r="I19" s="96"/>
      <c r="J19" s="96"/>
      <c r="K19" s="76"/>
      <c r="L19" s="76"/>
      <c r="M19" s="76"/>
      <c r="N19" s="76"/>
      <c r="O19" s="76"/>
      <c r="P19"/>
      <c r="Q19"/>
      <c r="R19"/>
      <c r="S19"/>
    </row>
    <row r="20" spans="1:19" x14ac:dyDescent="0.25">
      <c r="A20" s="102"/>
      <c r="B20" s="109">
        <v>2899</v>
      </c>
      <c r="C20" s="102">
        <v>7847</v>
      </c>
      <c r="D20" s="110"/>
      <c r="E20" s="102">
        <v>7847</v>
      </c>
      <c r="F20" s="96"/>
      <c r="G20" s="96"/>
      <c r="H20" s="96"/>
      <c r="I20" s="96"/>
      <c r="J20" s="96"/>
      <c r="K20" s="76"/>
      <c r="L20" s="76"/>
      <c r="M20" s="76"/>
      <c r="N20" s="76"/>
      <c r="O20" s="76"/>
      <c r="P20"/>
      <c r="Q20"/>
      <c r="R20"/>
      <c r="S20"/>
    </row>
    <row r="21" spans="1:19" x14ac:dyDescent="0.25">
      <c r="A21" s="102"/>
      <c r="B21" s="109">
        <v>2903</v>
      </c>
      <c r="C21" s="102">
        <v>9115</v>
      </c>
      <c r="D21" s="110"/>
      <c r="E21" s="102">
        <v>9115</v>
      </c>
      <c r="F21" s="96"/>
      <c r="G21" s="96"/>
      <c r="H21" s="96"/>
      <c r="I21" s="96"/>
      <c r="J21" s="96"/>
      <c r="K21" s="76"/>
      <c r="L21" s="76"/>
      <c r="M21" s="76"/>
      <c r="N21" s="76"/>
      <c r="O21" s="76"/>
      <c r="P21"/>
      <c r="Q21"/>
      <c r="R21"/>
      <c r="S21"/>
    </row>
    <row r="22" spans="1:19" x14ac:dyDescent="0.25">
      <c r="A22" s="102"/>
      <c r="B22" s="109">
        <v>2905</v>
      </c>
      <c r="C22" s="102">
        <v>52711</v>
      </c>
      <c r="D22" s="110"/>
      <c r="E22" s="102">
        <v>52711</v>
      </c>
      <c r="F22" s="96"/>
      <c r="G22" s="96"/>
      <c r="H22" s="96"/>
      <c r="I22" s="96"/>
      <c r="J22" s="96"/>
      <c r="K22" s="76"/>
      <c r="L22" s="76"/>
      <c r="M22" s="76"/>
      <c r="N22" s="76"/>
      <c r="O22" s="76"/>
      <c r="P22"/>
      <c r="Q22"/>
      <c r="R22"/>
      <c r="S22"/>
    </row>
    <row r="23" spans="1:19" x14ac:dyDescent="0.25">
      <c r="A23" s="102"/>
      <c r="B23" s="109">
        <v>2915</v>
      </c>
      <c r="C23" s="102">
        <v>2914</v>
      </c>
      <c r="D23" s="110"/>
      <c r="E23" s="102">
        <v>2914</v>
      </c>
      <c r="F23" s="96"/>
      <c r="G23" s="96"/>
      <c r="H23" s="96"/>
      <c r="I23" s="96"/>
      <c r="J23" s="96"/>
      <c r="K23" s="76"/>
      <c r="L23" s="76"/>
      <c r="M23" s="76"/>
      <c r="N23" s="76"/>
      <c r="O23" s="76"/>
      <c r="P23"/>
      <c r="Q23"/>
      <c r="R23"/>
      <c r="S23"/>
    </row>
    <row r="24" spans="1:19" x14ac:dyDescent="0.25">
      <c r="A24" s="102"/>
      <c r="B24" s="109">
        <v>2916</v>
      </c>
      <c r="C24" s="102">
        <v>3608</v>
      </c>
      <c r="D24" s="110"/>
      <c r="E24" s="102">
        <v>3608</v>
      </c>
      <c r="F24" s="96"/>
      <c r="G24" s="96"/>
      <c r="H24" s="96"/>
      <c r="I24" s="96"/>
      <c r="J24" s="96"/>
      <c r="K24" s="76"/>
      <c r="L24" s="76"/>
      <c r="M24" s="76"/>
      <c r="N24" s="76"/>
      <c r="O24" s="76"/>
      <c r="P24"/>
      <c r="Q24"/>
      <c r="R24"/>
      <c r="S24"/>
    </row>
    <row r="25" spans="1:19" x14ac:dyDescent="0.25">
      <c r="A25" s="102" t="s">
        <v>13</v>
      </c>
      <c r="B25" s="102"/>
      <c r="C25" s="108">
        <f>SUM(C14:C24)</f>
        <v>89081</v>
      </c>
      <c r="D25" s="110"/>
      <c r="E25" s="108">
        <f>SUM(E14:E24)</f>
        <v>89081</v>
      </c>
      <c r="F25" s="96"/>
      <c r="G25" s="96"/>
      <c r="H25" s="96"/>
      <c r="I25" s="96"/>
      <c r="J25" s="96"/>
      <c r="K25" s="76"/>
      <c r="L25" s="76"/>
      <c r="M25" s="76"/>
      <c r="N25" s="76"/>
      <c r="O25" s="76"/>
      <c r="P25"/>
      <c r="Q25"/>
      <c r="R25"/>
      <c r="S25"/>
    </row>
    <row r="26" spans="1:19" x14ac:dyDescent="0.25">
      <c r="A26" s="96"/>
      <c r="B26" s="96"/>
      <c r="C26" s="96"/>
      <c r="D26" s="111"/>
      <c r="E26" s="96"/>
      <c r="F26" s="96"/>
      <c r="G26" s="96"/>
      <c r="H26" s="96"/>
      <c r="I26" s="96"/>
      <c r="J26" s="96"/>
      <c r="K26" s="76"/>
      <c r="L26" s="76"/>
      <c r="M26" s="76"/>
      <c r="N26" s="76"/>
      <c r="O26" s="76"/>
      <c r="P26"/>
      <c r="Q26"/>
      <c r="R26"/>
      <c r="S26"/>
    </row>
    <row r="27" spans="1:19" x14ac:dyDescent="0.25">
      <c r="A27" s="96"/>
      <c r="B27" s="96"/>
      <c r="C27" s="96"/>
      <c r="D27" s="111"/>
      <c r="E27" s="96"/>
      <c r="F27" s="96"/>
      <c r="G27" s="96"/>
      <c r="H27" s="96"/>
      <c r="I27" s="96"/>
      <c r="J27" s="96"/>
      <c r="K27" s="76"/>
      <c r="L27" s="76"/>
      <c r="M27" s="76"/>
      <c r="N27" s="76"/>
      <c r="O27" s="76"/>
      <c r="P27"/>
      <c r="Q27"/>
      <c r="R27"/>
      <c r="S27"/>
    </row>
    <row r="28" spans="1:19" ht="38.25" x14ac:dyDescent="0.25">
      <c r="A28" s="102" t="s">
        <v>3</v>
      </c>
      <c r="B28" s="103" t="s">
        <v>11</v>
      </c>
      <c r="C28" s="102" t="s">
        <v>4</v>
      </c>
      <c r="D28" s="104" t="s">
        <v>6</v>
      </c>
      <c r="E28" s="104" t="s">
        <v>5</v>
      </c>
      <c r="F28" s="96"/>
      <c r="G28" s="96"/>
      <c r="H28" s="96"/>
      <c r="I28" s="96"/>
      <c r="J28" s="96"/>
      <c r="K28" s="76"/>
      <c r="L28" s="76"/>
      <c r="M28" s="76"/>
      <c r="N28" s="76"/>
      <c r="O28" s="76"/>
      <c r="P28"/>
      <c r="Q28"/>
      <c r="R28"/>
      <c r="S28"/>
    </row>
    <row r="29" spans="1:19" x14ac:dyDescent="0.25">
      <c r="A29" s="102">
        <v>5412</v>
      </c>
      <c r="B29" s="102">
        <v>1876</v>
      </c>
      <c r="C29" s="102">
        <v>473744</v>
      </c>
      <c r="D29" s="110" t="s">
        <v>10</v>
      </c>
      <c r="E29" s="102">
        <v>473744</v>
      </c>
      <c r="F29" s="96"/>
      <c r="G29" s="96"/>
      <c r="H29" s="96"/>
      <c r="I29" s="96"/>
      <c r="J29" s="96"/>
      <c r="K29" s="76"/>
      <c r="L29" s="76"/>
      <c r="M29" s="76"/>
      <c r="N29" s="76"/>
      <c r="O29" s="76"/>
      <c r="P29"/>
      <c r="Q29"/>
      <c r="R29"/>
      <c r="S29"/>
    </row>
    <row r="30" spans="1:19" x14ac:dyDescent="0.25">
      <c r="A30" s="102"/>
      <c r="B30" s="102">
        <v>2608</v>
      </c>
      <c r="C30" s="102">
        <v>1715</v>
      </c>
      <c r="D30" s="110"/>
      <c r="E30" s="102">
        <v>1715</v>
      </c>
      <c r="F30" s="96"/>
      <c r="G30" s="96"/>
      <c r="H30" s="96"/>
      <c r="I30" s="96"/>
      <c r="J30" s="96"/>
      <c r="K30" s="76"/>
      <c r="L30" s="76"/>
      <c r="M30" s="76"/>
      <c r="N30" s="76"/>
      <c r="O30" s="76"/>
      <c r="P30"/>
      <c r="Q30"/>
      <c r="R30"/>
      <c r="S30"/>
    </row>
    <row r="31" spans="1:19" x14ac:dyDescent="0.25">
      <c r="A31" s="102"/>
      <c r="B31" s="102">
        <v>2644</v>
      </c>
      <c r="C31" s="102">
        <v>2210</v>
      </c>
      <c r="D31" s="110"/>
      <c r="E31" s="102">
        <v>2210</v>
      </c>
      <c r="F31" s="96"/>
      <c r="G31" s="96"/>
      <c r="H31" s="96"/>
      <c r="I31" s="96"/>
      <c r="J31" s="96"/>
      <c r="K31" s="76"/>
      <c r="L31" s="76"/>
      <c r="M31" s="76"/>
      <c r="N31" s="76"/>
      <c r="O31" s="76"/>
      <c r="P31"/>
      <c r="Q31"/>
      <c r="R31"/>
      <c r="S31"/>
    </row>
    <row r="32" spans="1:19" x14ac:dyDescent="0.25">
      <c r="A32" s="102"/>
      <c r="B32" s="102">
        <v>2650</v>
      </c>
      <c r="C32" s="102">
        <v>8599</v>
      </c>
      <c r="D32" s="110"/>
      <c r="E32" s="102">
        <v>8599</v>
      </c>
      <c r="F32" s="96"/>
      <c r="G32" s="96"/>
      <c r="H32" s="96"/>
      <c r="I32" s="96"/>
      <c r="J32" s="96"/>
      <c r="K32" s="76"/>
      <c r="L32" s="76"/>
      <c r="M32" s="76"/>
      <c r="N32" s="76"/>
      <c r="O32" s="76"/>
      <c r="P32"/>
      <c r="Q32"/>
      <c r="R32"/>
      <c r="S32"/>
    </row>
    <row r="33" spans="1:19" x14ac:dyDescent="0.25">
      <c r="A33" s="102"/>
      <c r="B33" s="102">
        <v>2676</v>
      </c>
      <c r="C33" s="102">
        <v>5364</v>
      </c>
      <c r="D33" s="110"/>
      <c r="E33" s="102">
        <v>5364</v>
      </c>
      <c r="F33" s="96"/>
      <c r="G33" s="96"/>
      <c r="H33" s="96"/>
      <c r="I33" s="96"/>
      <c r="J33" s="96"/>
      <c r="K33" s="76"/>
      <c r="L33" s="76"/>
      <c r="M33" s="76"/>
      <c r="N33" s="76"/>
      <c r="O33" s="76"/>
      <c r="P33"/>
      <c r="Q33"/>
      <c r="R33"/>
      <c r="S33"/>
    </row>
    <row r="34" spans="1:19" x14ac:dyDescent="0.25">
      <c r="A34" s="102"/>
      <c r="B34" s="102">
        <v>2686</v>
      </c>
      <c r="C34" s="102">
        <v>12018</v>
      </c>
      <c r="D34" s="110"/>
      <c r="E34" s="102">
        <v>12018</v>
      </c>
      <c r="F34" s="96"/>
      <c r="G34" s="96"/>
      <c r="H34" s="96"/>
      <c r="I34" s="96"/>
      <c r="J34" s="96"/>
      <c r="K34" s="76"/>
      <c r="L34" s="76"/>
      <c r="M34" s="76"/>
      <c r="N34" s="76"/>
      <c r="O34" s="76"/>
      <c r="P34"/>
      <c r="Q34"/>
      <c r="R34"/>
      <c r="S34"/>
    </row>
    <row r="35" spans="1:19" x14ac:dyDescent="0.25">
      <c r="A35" s="102"/>
      <c r="B35" s="102">
        <v>2689</v>
      </c>
      <c r="C35" s="102">
        <v>8052</v>
      </c>
      <c r="D35" s="110"/>
      <c r="E35" s="102">
        <v>8052</v>
      </c>
      <c r="F35" s="96"/>
      <c r="G35" s="96"/>
      <c r="H35" s="96"/>
      <c r="I35" s="96"/>
      <c r="J35" s="96"/>
      <c r="K35" s="76"/>
      <c r="L35" s="76"/>
      <c r="M35" s="76"/>
      <c r="N35" s="76"/>
      <c r="O35" s="76"/>
      <c r="P35"/>
      <c r="Q35"/>
      <c r="R35"/>
      <c r="S35"/>
    </row>
    <row r="36" spans="1:19" ht="15.75" x14ac:dyDescent="0.25">
      <c r="A36" s="102"/>
      <c r="B36" s="102">
        <v>2704</v>
      </c>
      <c r="C36" s="102">
        <v>2617</v>
      </c>
      <c r="D36" s="110"/>
      <c r="E36" s="102">
        <v>2617</v>
      </c>
      <c r="F36" s="96"/>
      <c r="G36" s="96"/>
      <c r="H36" s="96"/>
      <c r="I36" s="96"/>
      <c r="J36" s="112"/>
      <c r="K36" s="76"/>
      <c r="L36" s="76"/>
      <c r="M36" s="76"/>
      <c r="N36" s="76"/>
      <c r="O36" s="76"/>
      <c r="P36"/>
      <c r="Q36"/>
      <c r="R36"/>
      <c r="S36"/>
    </row>
    <row r="37" spans="1:19" x14ac:dyDescent="0.25">
      <c r="A37" s="102"/>
      <c r="B37" s="102">
        <v>3337</v>
      </c>
      <c r="C37" s="102">
        <v>7282</v>
      </c>
      <c r="D37" s="110"/>
      <c r="E37" s="102">
        <v>7282</v>
      </c>
      <c r="F37" s="96"/>
      <c r="G37" s="96"/>
      <c r="H37" s="96"/>
      <c r="I37" s="96"/>
      <c r="J37" s="96"/>
      <c r="K37" s="76"/>
      <c r="L37" s="76"/>
      <c r="M37" s="76"/>
      <c r="N37" s="76"/>
      <c r="O37" s="76"/>
      <c r="P37"/>
      <c r="Q37"/>
      <c r="R37"/>
      <c r="S37"/>
    </row>
    <row r="38" spans="1:19" x14ac:dyDescent="0.25">
      <c r="A38" s="105"/>
      <c r="B38" s="105">
        <v>4474</v>
      </c>
      <c r="C38" s="105">
        <v>4856</v>
      </c>
      <c r="D38" s="113"/>
      <c r="E38" s="105">
        <v>4856</v>
      </c>
      <c r="F38" s="96"/>
      <c r="G38" s="96"/>
      <c r="H38" s="96"/>
      <c r="I38" s="96"/>
      <c r="J38" s="96"/>
      <c r="K38" s="76"/>
      <c r="L38" s="76"/>
      <c r="M38" s="76"/>
      <c r="N38" s="76"/>
      <c r="O38" s="76"/>
      <c r="P38"/>
      <c r="Q38"/>
      <c r="R38"/>
      <c r="S38"/>
    </row>
    <row r="39" spans="1:19" x14ac:dyDescent="0.25">
      <c r="A39" s="114"/>
      <c r="B39" s="114"/>
      <c r="C39" s="114"/>
      <c r="D39" s="115"/>
      <c r="E39" s="114"/>
      <c r="F39" s="96"/>
      <c r="G39" s="96"/>
      <c r="H39" s="96"/>
      <c r="I39" s="96"/>
      <c r="J39" s="96"/>
      <c r="K39" s="76"/>
      <c r="L39" s="76"/>
      <c r="M39" s="76"/>
      <c r="N39" s="76"/>
      <c r="O39" s="76"/>
      <c r="P39"/>
      <c r="Q39"/>
      <c r="R39"/>
      <c r="S39"/>
    </row>
    <row r="40" spans="1:19" ht="15" customHeight="1" x14ac:dyDescent="0.25">
      <c r="A40" s="107"/>
      <c r="B40" s="107"/>
      <c r="C40" s="107"/>
      <c r="D40" s="116"/>
      <c r="E40" s="107"/>
      <c r="F40" s="96"/>
      <c r="G40" s="96"/>
      <c r="H40" s="96"/>
      <c r="I40" s="96"/>
      <c r="J40" s="96"/>
      <c r="K40" s="76"/>
      <c r="L40" s="76"/>
      <c r="M40" s="76"/>
      <c r="N40" s="76"/>
      <c r="O40" s="76"/>
      <c r="P40"/>
      <c r="Q40"/>
      <c r="R40"/>
      <c r="S40"/>
    </row>
    <row r="41" spans="1:19" ht="15" customHeight="1" x14ac:dyDescent="0.25">
      <c r="A41" s="105"/>
      <c r="B41" s="105">
        <v>4541</v>
      </c>
      <c r="C41" s="105">
        <v>1919</v>
      </c>
      <c r="D41" s="113"/>
      <c r="E41" s="105">
        <v>1919</v>
      </c>
      <c r="F41" s="96"/>
      <c r="G41" s="96"/>
      <c r="H41" s="96"/>
      <c r="I41" s="96"/>
      <c r="J41" s="96"/>
      <c r="K41" s="76"/>
      <c r="L41" s="76"/>
      <c r="M41" s="76"/>
      <c r="N41" s="76"/>
      <c r="O41" s="76"/>
      <c r="P41"/>
      <c r="Q41"/>
      <c r="R41"/>
      <c r="S41"/>
    </row>
    <row r="42" spans="1:19" x14ac:dyDescent="0.25">
      <c r="A42" s="107"/>
      <c r="B42" s="107"/>
      <c r="C42" s="107"/>
      <c r="D42" s="116"/>
      <c r="E42" s="107"/>
      <c r="F42" s="96"/>
      <c r="G42" s="96"/>
      <c r="H42" s="96"/>
      <c r="I42" s="96"/>
      <c r="J42" s="96"/>
      <c r="K42" s="76"/>
      <c r="L42" s="76"/>
      <c r="M42" s="76"/>
      <c r="N42" s="76"/>
      <c r="O42" s="76"/>
      <c r="P42"/>
      <c r="Q42"/>
      <c r="R42"/>
      <c r="S42"/>
    </row>
    <row r="43" spans="1:19" ht="15" customHeight="1" x14ac:dyDescent="0.25">
      <c r="A43" s="105"/>
      <c r="B43" s="105">
        <v>4890</v>
      </c>
      <c r="C43" s="105">
        <v>33645</v>
      </c>
      <c r="D43" s="113"/>
      <c r="E43" s="105">
        <v>33645</v>
      </c>
      <c r="F43" s="96"/>
      <c r="G43" s="96"/>
      <c r="H43" s="96"/>
      <c r="I43" s="96"/>
      <c r="J43" s="96"/>
      <c r="K43" s="76"/>
      <c r="L43" s="76"/>
      <c r="M43" s="76"/>
      <c r="N43" s="76"/>
      <c r="O43" s="76"/>
      <c r="P43"/>
      <c r="Q43"/>
      <c r="R43"/>
      <c r="S43"/>
    </row>
    <row r="44" spans="1:19" x14ac:dyDescent="0.25">
      <c r="A44" s="114"/>
      <c r="B44" s="114"/>
      <c r="C44" s="114"/>
      <c r="D44" s="115"/>
      <c r="E44" s="114"/>
      <c r="F44" s="96"/>
      <c r="G44" s="96"/>
      <c r="H44" s="96"/>
      <c r="I44" s="96"/>
      <c r="J44" s="96"/>
      <c r="K44" s="76"/>
      <c r="L44" s="76"/>
      <c r="M44" s="76"/>
      <c r="N44" s="76"/>
      <c r="O44" s="76"/>
      <c r="P44"/>
      <c r="Q44"/>
      <c r="R44"/>
      <c r="S44"/>
    </row>
    <row r="45" spans="1:19" x14ac:dyDescent="0.25">
      <c r="A45" s="114"/>
      <c r="B45" s="114"/>
      <c r="C45" s="114"/>
      <c r="D45" s="115"/>
      <c r="E45" s="114"/>
      <c r="F45" s="96"/>
      <c r="G45" s="96"/>
      <c r="H45" s="96"/>
      <c r="I45" s="96"/>
      <c r="J45" s="96"/>
      <c r="K45" s="76"/>
      <c r="L45" s="76"/>
      <c r="M45" s="76"/>
      <c r="N45" s="76"/>
      <c r="O45" s="76"/>
      <c r="P45"/>
      <c r="Q45"/>
      <c r="R45"/>
      <c r="S45"/>
    </row>
    <row r="46" spans="1:19" x14ac:dyDescent="0.25">
      <c r="A46" s="114"/>
      <c r="B46" s="114"/>
      <c r="C46" s="114"/>
      <c r="D46" s="115"/>
      <c r="E46" s="114"/>
      <c r="F46" s="96"/>
      <c r="G46" s="96"/>
      <c r="H46" s="96"/>
      <c r="I46" s="96"/>
      <c r="J46" s="96"/>
      <c r="K46" s="76"/>
      <c r="L46" s="76"/>
      <c r="M46" s="76"/>
      <c r="N46" s="76"/>
      <c r="O46" s="76"/>
      <c r="P46"/>
      <c r="Q46"/>
      <c r="R46"/>
      <c r="S46"/>
    </row>
    <row r="47" spans="1:19" ht="30.75" customHeight="1" x14ac:dyDescent="0.25">
      <c r="A47" s="114"/>
      <c r="B47" s="114"/>
      <c r="C47" s="114"/>
      <c r="D47" s="115"/>
      <c r="E47" s="114"/>
      <c r="F47" s="96"/>
      <c r="G47" s="96"/>
      <c r="H47" s="96"/>
      <c r="I47" s="96"/>
      <c r="J47" s="96"/>
      <c r="K47" s="76"/>
      <c r="L47" s="76"/>
      <c r="M47" s="76"/>
      <c r="N47" s="76"/>
      <c r="O47" s="76"/>
      <c r="P47"/>
      <c r="Q47"/>
      <c r="R47"/>
      <c r="S47"/>
    </row>
    <row r="48" spans="1:19" x14ac:dyDescent="0.25">
      <c r="A48" s="114"/>
      <c r="B48" s="114"/>
      <c r="C48" s="114"/>
      <c r="D48" s="115"/>
      <c r="E48" s="114"/>
      <c r="F48" s="96"/>
      <c r="G48" s="96"/>
      <c r="H48" s="96"/>
      <c r="I48" s="96"/>
      <c r="J48" s="96"/>
      <c r="K48" s="76"/>
      <c r="L48" s="76"/>
      <c r="M48" s="76"/>
      <c r="N48" s="76"/>
      <c r="O48" s="76"/>
      <c r="P48"/>
      <c r="Q48"/>
      <c r="R48"/>
      <c r="S48"/>
    </row>
    <row r="49" spans="1:19" ht="15" customHeight="1" x14ac:dyDescent="0.25">
      <c r="A49" s="102"/>
      <c r="B49" s="105">
        <v>5076</v>
      </c>
      <c r="C49" s="105">
        <v>16184</v>
      </c>
      <c r="D49" s="113"/>
      <c r="E49" s="105">
        <v>16184</v>
      </c>
      <c r="F49" s="96"/>
      <c r="G49" s="96"/>
      <c r="H49" s="96"/>
      <c r="I49" s="96"/>
      <c r="J49" s="96"/>
      <c r="K49" s="76"/>
      <c r="L49" s="76"/>
      <c r="M49" s="76"/>
      <c r="N49" s="76"/>
      <c r="O49" s="76"/>
      <c r="P49"/>
      <c r="Q49"/>
      <c r="R49"/>
      <c r="S49"/>
    </row>
    <row r="50" spans="1:19" x14ac:dyDescent="0.25">
      <c r="A50" s="102"/>
      <c r="B50" s="107"/>
      <c r="C50" s="107"/>
      <c r="D50" s="116"/>
      <c r="E50" s="107"/>
      <c r="F50" s="96"/>
      <c r="G50" s="96"/>
      <c r="H50" s="96"/>
      <c r="I50" s="96"/>
      <c r="J50" s="96"/>
      <c r="K50" s="76"/>
      <c r="L50" s="76"/>
      <c r="M50" s="76"/>
      <c r="N50" s="76"/>
      <c r="O50" s="76"/>
      <c r="P50"/>
      <c r="Q50"/>
      <c r="R50"/>
      <c r="S50"/>
    </row>
    <row r="51" spans="1:19" x14ac:dyDescent="0.25">
      <c r="A51" s="102"/>
      <c r="B51" s="102">
        <v>5083</v>
      </c>
      <c r="C51" s="102">
        <v>2598</v>
      </c>
      <c r="D51" s="110"/>
      <c r="E51" s="102">
        <v>2598</v>
      </c>
      <c r="F51" s="96"/>
      <c r="G51" s="96"/>
      <c r="H51" s="96"/>
      <c r="I51" s="96"/>
      <c r="J51" s="96"/>
      <c r="K51" s="76"/>
      <c r="L51" s="76"/>
      <c r="M51" s="76"/>
      <c r="N51" s="76"/>
      <c r="O51" s="76"/>
      <c r="P51"/>
      <c r="Q51"/>
      <c r="R51"/>
      <c r="S51"/>
    </row>
    <row r="52" spans="1:19" x14ac:dyDescent="0.25">
      <c r="A52" s="102"/>
      <c r="B52" s="105">
        <v>5237</v>
      </c>
      <c r="C52" s="105">
        <v>8976</v>
      </c>
      <c r="D52" s="113"/>
      <c r="E52" s="105">
        <v>8976</v>
      </c>
      <c r="F52" s="96"/>
      <c r="G52" s="96"/>
      <c r="H52" s="96"/>
      <c r="I52" s="96"/>
      <c r="J52" s="96"/>
      <c r="K52" s="76"/>
      <c r="L52" s="76"/>
      <c r="M52" s="76"/>
      <c r="N52" s="76"/>
      <c r="O52" s="76"/>
      <c r="P52"/>
      <c r="Q52"/>
      <c r="R52"/>
      <c r="S52"/>
    </row>
    <row r="53" spans="1:19" x14ac:dyDescent="0.25">
      <c r="A53" s="102"/>
      <c r="B53" s="114"/>
      <c r="C53" s="114"/>
      <c r="D53" s="115"/>
      <c r="E53" s="114"/>
      <c r="F53" s="96"/>
      <c r="G53" s="96"/>
      <c r="H53" s="96"/>
      <c r="I53" s="96"/>
      <c r="J53" s="96"/>
      <c r="K53" s="76"/>
      <c r="L53" s="76"/>
      <c r="M53" s="76"/>
      <c r="N53" s="76"/>
      <c r="O53" s="76"/>
      <c r="P53"/>
      <c r="Q53"/>
      <c r="R53"/>
      <c r="S53"/>
    </row>
    <row r="54" spans="1:19" x14ac:dyDescent="0.25">
      <c r="A54" s="102"/>
      <c r="B54" s="114"/>
      <c r="C54" s="114"/>
      <c r="D54" s="115"/>
      <c r="E54" s="114"/>
      <c r="F54" s="96"/>
      <c r="G54" s="96"/>
      <c r="H54" s="96"/>
      <c r="I54" s="96"/>
      <c r="J54" s="96"/>
      <c r="K54" s="76"/>
      <c r="L54" s="76"/>
      <c r="M54" s="76"/>
      <c r="N54" s="76"/>
      <c r="O54" s="76"/>
      <c r="P54"/>
      <c r="Q54"/>
      <c r="R54"/>
      <c r="S54"/>
    </row>
    <row r="55" spans="1:19" x14ac:dyDescent="0.25">
      <c r="A55" s="102"/>
      <c r="B55" s="107"/>
      <c r="C55" s="107"/>
      <c r="D55" s="116"/>
      <c r="E55" s="107"/>
      <c r="F55" s="96"/>
      <c r="G55" s="96"/>
      <c r="H55" s="96"/>
      <c r="I55" s="96"/>
      <c r="J55" s="96"/>
      <c r="K55" s="76"/>
      <c r="L55" s="76"/>
      <c r="M55" s="76"/>
      <c r="N55" s="76"/>
      <c r="O55" s="76"/>
      <c r="P55"/>
      <c r="Q55"/>
      <c r="R55"/>
      <c r="S55"/>
    </row>
    <row r="56" spans="1:19" x14ac:dyDescent="0.25">
      <c r="A56" s="102"/>
      <c r="B56" s="105">
        <v>5255</v>
      </c>
      <c r="C56" s="105">
        <v>3222</v>
      </c>
      <c r="D56" s="113"/>
      <c r="E56" s="105">
        <v>3222</v>
      </c>
      <c r="F56" s="96"/>
      <c r="G56" s="96"/>
      <c r="H56" s="96"/>
      <c r="I56" s="96"/>
      <c r="J56" s="96"/>
      <c r="K56" s="76"/>
      <c r="L56" s="76"/>
      <c r="M56" s="76"/>
      <c r="N56" s="76"/>
      <c r="O56" s="76"/>
      <c r="P56"/>
      <c r="Q56"/>
      <c r="R56"/>
      <c r="S56"/>
    </row>
    <row r="57" spans="1:19" x14ac:dyDescent="0.25">
      <c r="A57" s="102"/>
      <c r="B57" s="114"/>
      <c r="C57" s="114"/>
      <c r="D57" s="115"/>
      <c r="E57" s="114"/>
      <c r="F57" s="96"/>
      <c r="G57" s="96"/>
      <c r="H57" s="96"/>
      <c r="I57" s="96"/>
      <c r="J57" s="96"/>
      <c r="K57" s="76"/>
      <c r="L57" s="76"/>
      <c r="M57" s="76"/>
      <c r="N57" s="76"/>
      <c r="O57" s="76"/>
      <c r="P57"/>
      <c r="Q57"/>
      <c r="R57"/>
      <c r="S57"/>
    </row>
    <row r="58" spans="1:19" x14ac:dyDescent="0.25">
      <c r="A58" s="102"/>
      <c r="B58" s="114"/>
      <c r="C58" s="114"/>
      <c r="D58" s="115"/>
      <c r="E58" s="114"/>
      <c r="F58" s="96"/>
      <c r="G58" s="96"/>
      <c r="H58" s="96"/>
      <c r="I58" s="96"/>
      <c r="J58" s="96"/>
      <c r="K58" s="76"/>
      <c r="L58" s="76"/>
      <c r="M58" s="76"/>
      <c r="N58" s="76"/>
      <c r="O58" s="76"/>
      <c r="P58"/>
      <c r="Q58"/>
      <c r="R58"/>
      <c r="S58"/>
    </row>
    <row r="59" spans="1:19" x14ac:dyDescent="0.25">
      <c r="A59" s="102"/>
      <c r="B59" s="114"/>
      <c r="C59" s="114"/>
      <c r="D59" s="115"/>
      <c r="E59" s="114"/>
      <c r="F59" s="96"/>
      <c r="G59" s="96"/>
      <c r="H59" s="96"/>
      <c r="I59" s="96"/>
      <c r="J59" s="96"/>
      <c r="K59" s="76"/>
      <c r="L59" s="76"/>
      <c r="M59" s="76"/>
      <c r="N59" s="76"/>
      <c r="O59" s="76"/>
      <c r="P59"/>
      <c r="Q59"/>
      <c r="R59"/>
      <c r="S59"/>
    </row>
    <row r="60" spans="1:19" ht="15" customHeight="1" x14ac:dyDescent="0.25">
      <c r="A60" s="102"/>
      <c r="B60" s="105">
        <v>5284</v>
      </c>
      <c r="C60" s="105">
        <v>1116</v>
      </c>
      <c r="D60" s="113"/>
      <c r="E60" s="105">
        <v>1116</v>
      </c>
      <c r="F60" s="96"/>
      <c r="G60" s="96"/>
      <c r="H60" s="96"/>
      <c r="I60" s="96"/>
      <c r="J60" s="96"/>
      <c r="K60" s="76"/>
      <c r="L60" s="76"/>
      <c r="M60" s="76"/>
      <c r="N60" s="76"/>
      <c r="O60" s="76"/>
      <c r="P60"/>
      <c r="Q60"/>
      <c r="R60"/>
      <c r="S60"/>
    </row>
    <row r="61" spans="1:19" x14ac:dyDescent="0.25">
      <c r="A61" s="102"/>
      <c r="B61" s="114"/>
      <c r="C61" s="114"/>
      <c r="D61" s="115"/>
      <c r="E61" s="114"/>
      <c r="F61" s="96"/>
      <c r="G61" s="96"/>
      <c r="H61" s="96"/>
      <c r="I61" s="96"/>
      <c r="J61" s="96"/>
      <c r="K61" s="76"/>
      <c r="L61" s="76"/>
      <c r="M61" s="76"/>
      <c r="N61" s="76"/>
      <c r="O61" s="76"/>
      <c r="P61"/>
      <c r="Q61"/>
      <c r="R61"/>
      <c r="S61"/>
    </row>
    <row r="62" spans="1:19" x14ac:dyDescent="0.25">
      <c r="A62" s="102"/>
      <c r="B62" s="114"/>
      <c r="C62" s="114"/>
      <c r="D62" s="115"/>
      <c r="E62" s="114"/>
      <c r="F62" s="96"/>
      <c r="G62" s="96"/>
      <c r="H62" s="96"/>
      <c r="I62" s="96"/>
      <c r="J62" s="96"/>
      <c r="K62" s="76"/>
      <c r="L62" s="76"/>
      <c r="M62" s="76"/>
      <c r="N62" s="76"/>
      <c r="O62" s="76"/>
      <c r="P62"/>
      <c r="Q62"/>
      <c r="R62"/>
      <c r="S62"/>
    </row>
    <row r="63" spans="1:19" x14ac:dyDescent="0.25">
      <c r="A63" s="102"/>
      <c r="B63" s="107"/>
      <c r="C63" s="107"/>
      <c r="D63" s="116"/>
      <c r="E63" s="107"/>
      <c r="F63" s="96"/>
      <c r="G63" s="96"/>
      <c r="H63" s="96"/>
      <c r="I63" s="96"/>
      <c r="J63" s="96"/>
      <c r="K63" s="76"/>
      <c r="L63" s="76"/>
      <c r="M63" s="76"/>
      <c r="N63" s="76"/>
      <c r="O63" s="76"/>
      <c r="P63"/>
      <c r="Q63"/>
      <c r="R63"/>
      <c r="S63"/>
    </row>
    <row r="64" spans="1:19" x14ac:dyDescent="0.25">
      <c r="A64" s="102"/>
      <c r="B64" s="102">
        <v>5339</v>
      </c>
      <c r="C64" s="102">
        <v>26830</v>
      </c>
      <c r="D64" s="110"/>
      <c r="E64" s="102">
        <v>26830</v>
      </c>
      <c r="F64" s="96"/>
      <c r="G64" s="96"/>
      <c r="H64" s="96"/>
      <c r="I64" s="96"/>
      <c r="J64" s="96"/>
      <c r="K64" s="76"/>
      <c r="L64" s="76"/>
      <c r="M64" s="76"/>
      <c r="N64" s="76"/>
      <c r="O64" s="76"/>
      <c r="P64"/>
      <c r="Q64"/>
      <c r="R64"/>
      <c r="S64"/>
    </row>
    <row r="65" spans="1:19" x14ac:dyDescent="0.25">
      <c r="A65" s="102"/>
      <c r="B65" s="102">
        <v>5340</v>
      </c>
      <c r="C65" s="102">
        <v>840526</v>
      </c>
      <c r="D65" s="110"/>
      <c r="E65" s="102">
        <v>840526</v>
      </c>
      <c r="F65" s="96"/>
      <c r="G65" s="96"/>
      <c r="H65" s="96"/>
      <c r="I65" s="96"/>
      <c r="J65" s="96"/>
      <c r="K65" s="76"/>
      <c r="L65" s="76"/>
      <c r="M65" s="76"/>
      <c r="N65" s="76"/>
      <c r="O65" s="76"/>
      <c r="P65"/>
      <c r="Q65"/>
      <c r="R65"/>
      <c r="S65"/>
    </row>
    <row r="66" spans="1:19" x14ac:dyDescent="0.25">
      <c r="A66" s="102"/>
      <c r="B66" s="102">
        <v>5343</v>
      </c>
      <c r="C66" s="102">
        <v>34052</v>
      </c>
      <c r="D66" s="110"/>
      <c r="E66" s="102">
        <v>34052</v>
      </c>
      <c r="F66" s="96"/>
      <c r="G66" s="96"/>
      <c r="H66" s="96"/>
      <c r="I66" s="96"/>
      <c r="J66" s="96"/>
      <c r="K66" s="76"/>
      <c r="L66" s="76"/>
      <c r="M66" s="76"/>
      <c r="N66" s="76"/>
      <c r="O66" s="76"/>
      <c r="P66"/>
      <c r="Q66"/>
      <c r="R66"/>
      <c r="S66"/>
    </row>
    <row r="67" spans="1:19" x14ac:dyDescent="0.25">
      <c r="A67" s="102"/>
      <c r="B67" s="109">
        <v>5370</v>
      </c>
      <c r="C67" s="102">
        <v>4627</v>
      </c>
      <c r="D67" s="110"/>
      <c r="E67" s="102">
        <v>4627</v>
      </c>
      <c r="F67" s="96"/>
      <c r="G67" s="96"/>
      <c r="H67" s="96"/>
      <c r="I67" s="96"/>
      <c r="J67" s="96"/>
      <c r="K67" s="76"/>
      <c r="L67" s="76"/>
      <c r="M67" s="76"/>
      <c r="N67" s="76"/>
      <c r="O67" s="76"/>
      <c r="P67"/>
      <c r="Q67"/>
      <c r="R67"/>
      <c r="S67"/>
    </row>
    <row r="68" spans="1:19" x14ac:dyDescent="0.25">
      <c r="A68" s="102"/>
      <c r="B68" s="102">
        <v>5438</v>
      </c>
      <c r="C68" s="102">
        <v>222</v>
      </c>
      <c r="D68" s="110"/>
      <c r="E68" s="102">
        <v>222</v>
      </c>
      <c r="F68" s="96"/>
      <c r="G68" s="96"/>
      <c r="H68" s="96"/>
      <c r="I68" s="96"/>
      <c r="J68" s="96"/>
      <c r="K68" s="76"/>
      <c r="L68" s="76"/>
      <c r="M68" s="76"/>
      <c r="N68" s="76"/>
      <c r="O68" s="76"/>
      <c r="P68"/>
      <c r="Q68"/>
      <c r="R68"/>
      <c r="S68"/>
    </row>
    <row r="69" spans="1:19" x14ac:dyDescent="0.25">
      <c r="A69" s="102"/>
      <c r="B69" s="102">
        <v>5444</v>
      </c>
      <c r="C69" s="102">
        <v>555</v>
      </c>
      <c r="D69" s="110"/>
      <c r="E69" s="102">
        <v>555</v>
      </c>
      <c r="F69" s="96"/>
      <c r="G69" s="96"/>
      <c r="H69" s="96"/>
      <c r="I69" s="96"/>
      <c r="J69" s="96"/>
      <c r="K69" s="76"/>
      <c r="L69" s="76"/>
      <c r="M69" s="76"/>
      <c r="N69" s="76"/>
      <c r="O69" s="76"/>
      <c r="P69"/>
      <c r="Q69"/>
      <c r="R69"/>
      <c r="S69"/>
    </row>
    <row r="70" spans="1:19" x14ac:dyDescent="0.25">
      <c r="A70" s="102"/>
      <c r="B70" s="105">
        <v>5459</v>
      </c>
      <c r="C70" s="105">
        <v>11404</v>
      </c>
      <c r="D70" s="113"/>
      <c r="E70" s="105">
        <v>11404</v>
      </c>
      <c r="F70" s="96"/>
      <c r="G70" s="96"/>
      <c r="H70" s="96"/>
      <c r="I70" s="96"/>
      <c r="J70" s="96"/>
      <c r="K70" s="76"/>
      <c r="L70" s="76"/>
      <c r="M70" s="76"/>
      <c r="N70" s="76"/>
      <c r="O70" s="76"/>
      <c r="P70"/>
      <c r="Q70"/>
      <c r="R70"/>
      <c r="S70"/>
    </row>
    <row r="71" spans="1:19" x14ac:dyDescent="0.25">
      <c r="A71" s="102"/>
      <c r="B71" s="114"/>
      <c r="C71" s="114"/>
      <c r="D71" s="115"/>
      <c r="E71" s="114"/>
      <c r="F71" s="96"/>
      <c r="G71" s="96"/>
      <c r="H71" s="96"/>
      <c r="I71" s="96"/>
      <c r="J71" s="96"/>
      <c r="K71" s="76"/>
      <c r="L71" s="76"/>
      <c r="M71" s="76"/>
      <c r="N71" s="76"/>
      <c r="O71" s="76"/>
      <c r="P71"/>
      <c r="Q71"/>
      <c r="R71"/>
      <c r="S71"/>
    </row>
    <row r="72" spans="1:19" x14ac:dyDescent="0.25">
      <c r="A72" s="102"/>
      <c r="B72" s="107"/>
      <c r="C72" s="107"/>
      <c r="D72" s="116"/>
      <c r="E72" s="107"/>
      <c r="F72" s="96"/>
      <c r="G72" s="96"/>
      <c r="H72" s="96"/>
      <c r="I72" s="96"/>
      <c r="J72" s="96"/>
      <c r="K72" s="76"/>
      <c r="L72" s="76"/>
      <c r="M72" s="76"/>
      <c r="N72" s="76"/>
      <c r="O72" s="76"/>
      <c r="P72"/>
      <c r="Q72"/>
      <c r="R72"/>
      <c r="S72"/>
    </row>
    <row r="73" spans="1:19" ht="15.75" customHeight="1" x14ac:dyDescent="0.25">
      <c r="A73" s="102"/>
      <c r="B73" s="102">
        <v>5491</v>
      </c>
      <c r="C73" s="102">
        <v>825583</v>
      </c>
      <c r="D73" s="110"/>
      <c r="E73" s="102">
        <v>825583</v>
      </c>
      <c r="F73" s="96"/>
      <c r="G73" s="96"/>
      <c r="H73" s="96"/>
      <c r="I73" s="96"/>
      <c r="J73" s="96"/>
      <c r="K73" s="76"/>
      <c r="L73" s="76"/>
      <c r="M73" s="76"/>
      <c r="N73" s="76"/>
      <c r="O73" s="76"/>
      <c r="P73"/>
      <c r="Q73"/>
      <c r="R73"/>
      <c r="S73"/>
    </row>
    <row r="74" spans="1:19" ht="24" customHeight="1" x14ac:dyDescent="0.25">
      <c r="A74" s="102"/>
      <c r="B74" s="102">
        <v>5492</v>
      </c>
      <c r="C74" s="102">
        <v>10989</v>
      </c>
      <c r="D74" s="110"/>
      <c r="E74" s="102">
        <v>10989</v>
      </c>
      <c r="F74" s="96"/>
      <c r="G74" s="96"/>
      <c r="H74" s="96"/>
      <c r="I74" s="96"/>
      <c r="J74" s="96"/>
      <c r="K74" s="76"/>
      <c r="L74" s="76"/>
      <c r="M74" s="76"/>
      <c r="N74" s="76"/>
      <c r="O74" s="76"/>
      <c r="P74"/>
      <c r="Q74"/>
      <c r="R74"/>
      <c r="S74"/>
    </row>
    <row r="75" spans="1:19" x14ac:dyDescent="0.25">
      <c r="A75" s="102"/>
      <c r="B75" s="102">
        <v>5493</v>
      </c>
      <c r="C75" s="102">
        <v>5875208</v>
      </c>
      <c r="D75" s="110"/>
      <c r="E75" s="102">
        <v>5875208</v>
      </c>
      <c r="F75" s="96"/>
      <c r="G75" s="96"/>
      <c r="H75" s="96"/>
      <c r="I75" s="96"/>
      <c r="J75" s="96"/>
      <c r="K75" s="76"/>
      <c r="L75" s="76"/>
      <c r="M75" s="76"/>
      <c r="N75" s="76"/>
      <c r="O75" s="76"/>
      <c r="P75"/>
      <c r="Q75"/>
      <c r="R75"/>
      <c r="S75"/>
    </row>
    <row r="76" spans="1:19" x14ac:dyDescent="0.25">
      <c r="A76" s="102"/>
      <c r="B76" s="102">
        <v>5494</v>
      </c>
      <c r="C76" s="102">
        <v>509464</v>
      </c>
      <c r="D76" s="110"/>
      <c r="E76" s="102">
        <v>509464</v>
      </c>
      <c r="F76" s="96"/>
      <c r="G76" s="96"/>
      <c r="H76" s="96"/>
      <c r="I76" s="96"/>
      <c r="J76" s="96"/>
      <c r="K76" s="76"/>
      <c r="L76" s="76"/>
      <c r="M76" s="76"/>
      <c r="N76" s="76"/>
      <c r="O76" s="76"/>
      <c r="P76"/>
      <c r="Q76"/>
      <c r="R76"/>
      <c r="S76"/>
    </row>
    <row r="77" spans="1:19" x14ac:dyDescent="0.25">
      <c r="A77" s="102"/>
      <c r="B77" s="102">
        <v>5495</v>
      </c>
      <c r="C77" s="102">
        <v>30886</v>
      </c>
      <c r="D77" s="110"/>
      <c r="E77" s="102">
        <v>30886</v>
      </c>
      <c r="F77" s="96"/>
      <c r="G77" s="96"/>
      <c r="H77" s="96"/>
      <c r="I77" s="96"/>
      <c r="J77" s="96"/>
      <c r="K77" s="76"/>
      <c r="L77" s="76"/>
      <c r="M77" s="76"/>
      <c r="N77" s="76"/>
      <c r="O77" s="76"/>
      <c r="P77"/>
      <c r="Q77"/>
      <c r="R77"/>
      <c r="S77"/>
    </row>
    <row r="78" spans="1:19" x14ac:dyDescent="0.25">
      <c r="A78" s="102"/>
      <c r="B78" s="102">
        <v>5496</v>
      </c>
      <c r="C78" s="102">
        <v>1129853</v>
      </c>
      <c r="D78" s="110"/>
      <c r="E78" s="102">
        <v>1129853</v>
      </c>
      <c r="F78" s="96"/>
      <c r="G78" s="96"/>
      <c r="H78" s="96"/>
      <c r="I78" s="96"/>
      <c r="J78" s="96"/>
      <c r="K78" s="76"/>
      <c r="L78" s="76"/>
      <c r="M78" s="76"/>
      <c r="N78" s="76"/>
      <c r="O78" s="76"/>
      <c r="P78"/>
      <c r="Q78"/>
      <c r="R78"/>
      <c r="S78"/>
    </row>
    <row r="79" spans="1:19" x14ac:dyDescent="0.25">
      <c r="A79" s="102"/>
      <c r="B79" s="102">
        <v>5497</v>
      </c>
      <c r="C79" s="102">
        <v>2535</v>
      </c>
      <c r="D79" s="110"/>
      <c r="E79" s="102">
        <v>2535</v>
      </c>
      <c r="F79" s="96"/>
      <c r="G79" s="96"/>
      <c r="H79" s="96"/>
      <c r="I79" s="96"/>
      <c r="J79" s="96"/>
      <c r="K79" s="76"/>
      <c r="L79" s="76"/>
      <c r="M79" s="76"/>
      <c r="N79" s="76"/>
      <c r="O79" s="76"/>
      <c r="P79"/>
      <c r="Q79"/>
      <c r="R79"/>
      <c r="S79"/>
    </row>
    <row r="80" spans="1:19" x14ac:dyDescent="0.25">
      <c r="A80" s="102"/>
      <c r="B80" s="102">
        <v>5500</v>
      </c>
      <c r="C80" s="102">
        <v>2548</v>
      </c>
      <c r="D80" s="110"/>
      <c r="E80" s="102">
        <v>2548</v>
      </c>
      <c r="F80" s="96"/>
      <c r="G80" s="96"/>
      <c r="H80" s="96"/>
      <c r="I80" s="96"/>
      <c r="J80" s="96"/>
      <c r="K80" s="76"/>
      <c r="L80" s="76"/>
      <c r="M80" s="76"/>
      <c r="N80" s="76"/>
      <c r="O80" s="76"/>
      <c r="P80"/>
      <c r="Q80"/>
      <c r="R80"/>
      <c r="S80"/>
    </row>
    <row r="81" spans="1:19" x14ac:dyDescent="0.25">
      <c r="A81" s="102"/>
      <c r="B81" s="102">
        <v>5501</v>
      </c>
      <c r="C81" s="102">
        <v>64495</v>
      </c>
      <c r="D81" s="110"/>
      <c r="E81" s="102">
        <v>64495</v>
      </c>
      <c r="F81" s="96"/>
      <c r="G81" s="96"/>
      <c r="H81" s="96"/>
      <c r="I81" s="96"/>
      <c r="J81" s="96"/>
      <c r="K81" s="76"/>
      <c r="L81" s="76"/>
      <c r="M81" s="76"/>
      <c r="N81" s="76"/>
      <c r="O81" s="76"/>
      <c r="P81"/>
      <c r="Q81"/>
      <c r="R81"/>
      <c r="S81"/>
    </row>
    <row r="82" spans="1:19" x14ac:dyDescent="0.25">
      <c r="A82" s="102"/>
      <c r="B82" s="102">
        <v>5504</v>
      </c>
      <c r="C82" s="102">
        <v>282</v>
      </c>
      <c r="D82" s="110"/>
      <c r="E82" s="102">
        <v>282</v>
      </c>
      <c r="F82" s="96"/>
      <c r="G82" s="96"/>
      <c r="H82" s="96"/>
      <c r="I82" s="96"/>
      <c r="J82" s="96"/>
      <c r="K82" s="76"/>
      <c r="L82" s="76"/>
      <c r="M82" s="76"/>
      <c r="N82" s="76"/>
      <c r="O82" s="76"/>
      <c r="P82"/>
      <c r="Q82"/>
      <c r="R82"/>
      <c r="S82"/>
    </row>
    <row r="83" spans="1:19" x14ac:dyDescent="0.25">
      <c r="A83" s="102"/>
      <c r="B83" s="102">
        <v>5505</v>
      </c>
      <c r="C83" s="102">
        <v>183</v>
      </c>
      <c r="D83" s="110"/>
      <c r="E83" s="102">
        <v>183</v>
      </c>
      <c r="F83" s="96"/>
      <c r="G83" s="96"/>
      <c r="H83" s="96"/>
      <c r="I83" s="96"/>
      <c r="J83" s="96"/>
      <c r="K83" s="76"/>
      <c r="L83" s="76"/>
      <c r="M83" s="76"/>
      <c r="N83" s="76"/>
      <c r="O83" s="76"/>
      <c r="P83"/>
      <c r="Q83"/>
      <c r="R83"/>
      <c r="S83"/>
    </row>
    <row r="84" spans="1:19" x14ac:dyDescent="0.25">
      <c r="A84" s="102"/>
      <c r="B84" s="102">
        <v>5508</v>
      </c>
      <c r="C84" s="102">
        <v>15487</v>
      </c>
      <c r="D84" s="110"/>
      <c r="E84" s="102">
        <v>15487</v>
      </c>
      <c r="F84" s="96"/>
      <c r="G84" s="96"/>
      <c r="H84" s="96"/>
      <c r="I84" s="96"/>
      <c r="J84" s="96"/>
      <c r="K84" s="76"/>
      <c r="L84" s="76"/>
      <c r="M84" s="76"/>
      <c r="N84" s="76"/>
      <c r="O84" s="76"/>
      <c r="P84"/>
      <c r="Q84"/>
      <c r="R84"/>
      <c r="S84"/>
    </row>
    <row r="85" spans="1:19" x14ac:dyDescent="0.25">
      <c r="A85" s="102"/>
      <c r="B85" s="102">
        <v>5516</v>
      </c>
      <c r="C85" s="102">
        <v>4269</v>
      </c>
      <c r="D85" s="110"/>
      <c r="E85" s="102">
        <v>4269</v>
      </c>
      <c r="F85" s="96"/>
      <c r="G85" s="96"/>
      <c r="H85" s="96"/>
      <c r="I85" s="96"/>
      <c r="J85" s="96"/>
      <c r="K85" s="76"/>
      <c r="L85" s="76"/>
      <c r="M85" s="76"/>
      <c r="N85" s="76"/>
      <c r="O85" s="76"/>
      <c r="P85"/>
      <c r="Q85"/>
      <c r="R85"/>
      <c r="S85"/>
    </row>
    <row r="86" spans="1:19" x14ac:dyDescent="0.25">
      <c r="A86" s="102"/>
      <c r="B86" s="102">
        <v>5517</v>
      </c>
      <c r="C86" s="102">
        <v>151124</v>
      </c>
      <c r="D86" s="110"/>
      <c r="E86" s="102">
        <v>151124</v>
      </c>
      <c r="F86" s="96"/>
      <c r="G86" s="96"/>
      <c r="H86" s="96"/>
      <c r="I86" s="96"/>
      <c r="J86" s="96"/>
      <c r="K86" s="76"/>
      <c r="L86" s="76"/>
      <c r="M86" s="76"/>
      <c r="N86" s="76"/>
      <c r="O86" s="76"/>
      <c r="P86"/>
      <c r="Q86"/>
      <c r="R86"/>
      <c r="S86"/>
    </row>
    <row r="87" spans="1:19" x14ac:dyDescent="0.25">
      <c r="A87" s="102"/>
      <c r="B87" s="102">
        <v>5519</v>
      </c>
      <c r="C87" s="102">
        <v>7033</v>
      </c>
      <c r="D87" s="110"/>
      <c r="E87" s="102">
        <v>7033</v>
      </c>
      <c r="F87" s="96"/>
      <c r="G87" s="96"/>
      <c r="H87" s="96"/>
      <c r="I87" s="96"/>
      <c r="J87" s="96"/>
      <c r="K87" s="76"/>
      <c r="L87" s="76"/>
      <c r="M87" s="76"/>
      <c r="N87" s="76"/>
      <c r="O87" s="76"/>
      <c r="P87"/>
      <c r="Q87"/>
      <c r="R87"/>
      <c r="S87"/>
    </row>
    <row r="88" spans="1:19" x14ac:dyDescent="0.25">
      <c r="A88" s="102"/>
      <c r="B88" s="105">
        <v>5666</v>
      </c>
      <c r="C88" s="105">
        <v>2977</v>
      </c>
      <c r="D88" s="113"/>
      <c r="E88" s="105">
        <v>2977</v>
      </c>
      <c r="F88" s="96"/>
      <c r="G88" s="96"/>
      <c r="H88" s="96"/>
      <c r="I88" s="96"/>
      <c r="J88" s="96"/>
      <c r="K88" s="76"/>
      <c r="L88" s="76"/>
      <c r="M88" s="76"/>
      <c r="N88" s="76"/>
      <c r="O88" s="76"/>
      <c r="P88"/>
      <c r="Q88"/>
      <c r="R88"/>
      <c r="S88"/>
    </row>
    <row r="89" spans="1:19" x14ac:dyDescent="0.25">
      <c r="A89" s="102"/>
      <c r="B89" s="107"/>
      <c r="C89" s="107"/>
      <c r="D89" s="116"/>
      <c r="E89" s="107"/>
      <c r="F89" s="96"/>
      <c r="G89" s="96"/>
      <c r="H89" s="96"/>
      <c r="I89" s="96"/>
      <c r="J89" s="96"/>
      <c r="K89" s="76"/>
      <c r="L89" s="76"/>
      <c r="M89" s="76"/>
      <c r="N89" s="76"/>
      <c r="O89" s="76"/>
      <c r="P89"/>
      <c r="Q89"/>
      <c r="R89"/>
      <c r="S89"/>
    </row>
    <row r="90" spans="1:19" x14ac:dyDescent="0.25">
      <c r="A90" s="102"/>
      <c r="B90" s="102">
        <v>5708</v>
      </c>
      <c r="C90" s="102">
        <v>88819</v>
      </c>
      <c r="D90" s="110"/>
      <c r="E90" s="102">
        <v>88819</v>
      </c>
      <c r="F90" s="96"/>
      <c r="G90" s="96"/>
      <c r="H90" s="96"/>
      <c r="I90" s="96"/>
      <c r="J90" s="96"/>
      <c r="K90" s="76"/>
      <c r="L90" s="76"/>
      <c r="M90" s="76"/>
      <c r="N90" s="76"/>
      <c r="O90" s="76"/>
      <c r="P90"/>
      <c r="Q90"/>
      <c r="R90"/>
      <c r="S90"/>
    </row>
    <row r="91" spans="1:19" x14ac:dyDescent="0.25">
      <c r="A91" s="102"/>
      <c r="B91" s="102">
        <v>5718</v>
      </c>
      <c r="C91" s="102">
        <v>12396</v>
      </c>
      <c r="D91" s="110"/>
      <c r="E91" s="102">
        <v>12396</v>
      </c>
      <c r="F91" s="96"/>
      <c r="G91" s="96"/>
      <c r="H91" s="96"/>
      <c r="I91" s="96"/>
      <c r="J91" s="96"/>
      <c r="K91" s="76"/>
      <c r="L91" s="76"/>
      <c r="M91" s="76"/>
      <c r="N91" s="76"/>
      <c r="O91" s="76"/>
      <c r="P91"/>
      <c r="Q91"/>
      <c r="R91"/>
      <c r="S91"/>
    </row>
    <row r="92" spans="1:19" x14ac:dyDescent="0.25">
      <c r="A92" s="102"/>
      <c r="B92" s="102">
        <v>5752</v>
      </c>
      <c r="C92" s="102">
        <v>7055</v>
      </c>
      <c r="D92" s="110"/>
      <c r="E92" s="102">
        <v>7055</v>
      </c>
      <c r="F92" s="96"/>
      <c r="G92" s="96"/>
      <c r="H92" s="96"/>
      <c r="I92" s="96"/>
      <c r="J92" s="96"/>
      <c r="K92" s="76"/>
      <c r="L92" s="76"/>
      <c r="M92" s="76"/>
      <c r="N92" s="76"/>
      <c r="O92" s="76"/>
      <c r="P92"/>
      <c r="Q92"/>
      <c r="R92"/>
      <c r="S92"/>
    </row>
    <row r="93" spans="1:19" x14ac:dyDescent="0.25">
      <c r="A93" s="102"/>
      <c r="B93" s="102">
        <v>5754</v>
      </c>
      <c r="C93" s="102">
        <v>3688</v>
      </c>
      <c r="D93" s="110"/>
      <c r="E93" s="102">
        <v>3688</v>
      </c>
      <c r="F93" s="96"/>
      <c r="G93" s="96"/>
      <c r="H93" s="96"/>
      <c r="I93" s="96"/>
      <c r="J93" s="96"/>
      <c r="K93" s="76"/>
      <c r="L93" s="76"/>
      <c r="M93" s="76"/>
      <c r="N93" s="76"/>
      <c r="O93" s="76"/>
      <c r="P93"/>
      <c r="Q93"/>
      <c r="R93"/>
      <c r="S93"/>
    </row>
    <row r="94" spans="1:19" x14ac:dyDescent="0.25">
      <c r="A94" s="102"/>
      <c r="B94" s="102">
        <v>5759</v>
      </c>
      <c r="C94" s="102">
        <v>333847</v>
      </c>
      <c r="D94" s="110"/>
      <c r="E94" s="102">
        <v>333847</v>
      </c>
      <c r="F94" s="96"/>
      <c r="G94" s="96"/>
      <c r="H94" s="96"/>
      <c r="I94" s="96"/>
      <c r="J94" s="96"/>
      <c r="K94" s="76"/>
      <c r="L94" s="76"/>
      <c r="M94" s="76"/>
      <c r="N94" s="76"/>
      <c r="O94" s="76"/>
      <c r="P94"/>
      <c r="Q94"/>
      <c r="R94"/>
      <c r="S94"/>
    </row>
    <row r="95" spans="1:19" x14ac:dyDescent="0.25">
      <c r="A95" s="102"/>
      <c r="B95" s="102">
        <v>5777</v>
      </c>
      <c r="C95" s="102">
        <v>12112</v>
      </c>
      <c r="D95" s="110"/>
      <c r="E95" s="102">
        <v>12112</v>
      </c>
      <c r="F95" s="96"/>
      <c r="G95" s="96"/>
      <c r="H95" s="96"/>
      <c r="I95" s="96"/>
      <c r="J95" s="96"/>
      <c r="K95" s="76"/>
      <c r="L95" s="76"/>
      <c r="M95" s="76"/>
      <c r="N95" s="76"/>
      <c r="O95" s="76"/>
      <c r="P95"/>
      <c r="Q95"/>
      <c r="R95"/>
      <c r="S95"/>
    </row>
    <row r="96" spans="1:19" x14ac:dyDescent="0.25">
      <c r="A96" s="102"/>
      <c r="B96" s="102">
        <v>5786</v>
      </c>
      <c r="C96" s="102">
        <v>15807</v>
      </c>
      <c r="D96" s="110"/>
      <c r="E96" s="102">
        <v>15807</v>
      </c>
      <c r="F96" s="96"/>
      <c r="G96" s="96"/>
      <c r="H96" s="96"/>
      <c r="I96" s="96"/>
      <c r="J96" s="96"/>
      <c r="K96" s="76"/>
      <c r="L96" s="76"/>
      <c r="M96" s="76"/>
      <c r="N96" s="76"/>
      <c r="O96" s="76"/>
      <c r="P96"/>
      <c r="Q96"/>
      <c r="R96"/>
      <c r="S96"/>
    </row>
    <row r="97" spans="1:19" x14ac:dyDescent="0.25">
      <c r="A97" s="102"/>
      <c r="B97" s="102">
        <v>5849</v>
      </c>
      <c r="C97" s="102">
        <v>2079</v>
      </c>
      <c r="D97" s="110"/>
      <c r="E97" s="102">
        <v>2079</v>
      </c>
      <c r="F97" s="96"/>
      <c r="G97" s="96"/>
      <c r="H97" s="96"/>
      <c r="I97" s="96"/>
      <c r="J97" s="96"/>
      <c r="K97" s="76"/>
      <c r="L97" s="76"/>
      <c r="M97" s="76"/>
      <c r="N97" s="76"/>
      <c r="O97" s="76"/>
      <c r="P97"/>
      <c r="Q97"/>
      <c r="R97"/>
      <c r="S97"/>
    </row>
    <row r="98" spans="1:19" x14ac:dyDescent="0.25">
      <c r="A98" s="102"/>
      <c r="B98" s="102">
        <v>5854</v>
      </c>
      <c r="C98" s="102">
        <v>1726</v>
      </c>
      <c r="D98" s="110"/>
      <c r="E98" s="102">
        <v>1726</v>
      </c>
      <c r="F98" s="96"/>
      <c r="G98" s="96"/>
      <c r="H98" s="96"/>
      <c r="I98" s="96"/>
      <c r="J98" s="96"/>
      <c r="K98" s="76"/>
      <c r="L98" s="76"/>
      <c r="M98" s="76"/>
      <c r="N98" s="76"/>
      <c r="O98" s="76"/>
      <c r="P98"/>
      <c r="Q98"/>
      <c r="R98"/>
      <c r="S98"/>
    </row>
    <row r="99" spans="1:19" x14ac:dyDescent="0.25">
      <c r="A99" s="102"/>
      <c r="B99" s="102">
        <v>5855</v>
      </c>
      <c r="C99" s="102">
        <v>2204</v>
      </c>
      <c r="D99" s="110"/>
      <c r="E99" s="102">
        <v>2204</v>
      </c>
      <c r="F99" s="96"/>
      <c r="G99" s="96"/>
      <c r="H99" s="96"/>
      <c r="I99" s="96"/>
      <c r="J99" s="96"/>
      <c r="K99" s="76"/>
      <c r="L99" s="76"/>
      <c r="M99" s="76"/>
      <c r="N99" s="76"/>
      <c r="O99" s="76"/>
      <c r="P99"/>
      <c r="Q99"/>
      <c r="R99"/>
      <c r="S99"/>
    </row>
    <row r="100" spans="1:19" x14ac:dyDescent="0.25">
      <c r="A100" s="102"/>
      <c r="B100" s="102">
        <v>5856</v>
      </c>
      <c r="C100" s="102">
        <v>18349</v>
      </c>
      <c r="D100" s="110"/>
      <c r="E100" s="102">
        <v>18349</v>
      </c>
      <c r="F100" s="96"/>
      <c r="G100" s="96"/>
      <c r="H100" s="96"/>
      <c r="I100" s="96"/>
      <c r="J100" s="96"/>
      <c r="K100" s="76"/>
      <c r="L100" s="76"/>
      <c r="M100" s="76"/>
      <c r="N100" s="76"/>
      <c r="O100" s="76"/>
      <c r="P100"/>
      <c r="Q100"/>
      <c r="R100"/>
      <c r="S100"/>
    </row>
    <row r="101" spans="1:19" x14ac:dyDescent="0.25">
      <c r="A101" s="102"/>
      <c r="B101" s="102">
        <v>5957</v>
      </c>
      <c r="C101" s="102">
        <v>213508</v>
      </c>
      <c r="D101" s="110"/>
      <c r="E101" s="102">
        <v>213508</v>
      </c>
      <c r="F101" s="96"/>
      <c r="G101" s="96"/>
      <c r="H101" s="96"/>
      <c r="I101" s="96"/>
      <c r="J101" s="96"/>
      <c r="K101" s="76"/>
      <c r="L101" s="76"/>
      <c r="M101" s="76"/>
      <c r="N101" s="76"/>
      <c r="O101" s="76"/>
      <c r="P101"/>
      <c r="Q101"/>
      <c r="R101"/>
      <c r="S101"/>
    </row>
    <row r="102" spans="1:19" ht="15" customHeight="1" x14ac:dyDescent="0.25">
      <c r="A102" s="102"/>
      <c r="B102" s="105">
        <v>6078</v>
      </c>
      <c r="C102" s="105">
        <v>30060</v>
      </c>
      <c r="D102" s="113"/>
      <c r="E102" s="105">
        <v>30060</v>
      </c>
      <c r="F102" s="96"/>
      <c r="G102" s="96"/>
      <c r="H102" s="96"/>
      <c r="I102" s="96"/>
      <c r="J102" s="96"/>
      <c r="K102" s="76"/>
      <c r="L102" s="76"/>
      <c r="M102" s="76"/>
      <c r="N102" s="76"/>
      <c r="O102" s="76"/>
      <c r="P102"/>
      <c r="Q102"/>
      <c r="R102"/>
      <c r="S102"/>
    </row>
    <row r="103" spans="1:19" x14ac:dyDescent="0.25">
      <c r="A103" s="102"/>
      <c r="B103" s="114"/>
      <c r="C103" s="114"/>
      <c r="D103" s="115"/>
      <c r="E103" s="114"/>
      <c r="F103" s="96"/>
      <c r="G103" s="96"/>
      <c r="H103" s="96"/>
      <c r="I103" s="96"/>
      <c r="J103" s="96"/>
      <c r="K103" s="76"/>
      <c r="L103" s="76"/>
      <c r="M103" s="76"/>
      <c r="N103" s="76"/>
      <c r="O103" s="76"/>
      <c r="P103"/>
      <c r="Q103"/>
      <c r="R103"/>
      <c r="S103"/>
    </row>
    <row r="104" spans="1:19" x14ac:dyDescent="0.25">
      <c r="A104" s="102"/>
      <c r="B104" s="114"/>
      <c r="C104" s="114"/>
      <c r="D104" s="115"/>
      <c r="E104" s="114"/>
      <c r="F104" s="96"/>
      <c r="G104" s="96"/>
      <c r="H104" s="96"/>
      <c r="I104" s="96"/>
      <c r="J104" s="96"/>
      <c r="K104" s="76"/>
      <c r="L104" s="76"/>
      <c r="M104" s="76"/>
      <c r="N104" s="76"/>
      <c r="O104" s="76"/>
      <c r="P104"/>
      <c r="Q104"/>
      <c r="R104"/>
      <c r="S104"/>
    </row>
    <row r="105" spans="1:19" x14ac:dyDescent="0.25">
      <c r="A105" s="102"/>
      <c r="B105" s="114"/>
      <c r="C105" s="114"/>
      <c r="D105" s="115"/>
      <c r="E105" s="114"/>
      <c r="F105" s="96"/>
      <c r="G105" s="96"/>
      <c r="H105" s="96"/>
      <c r="I105" s="96"/>
      <c r="J105" s="96"/>
      <c r="K105" s="76"/>
      <c r="L105" s="76"/>
      <c r="M105" s="76"/>
      <c r="N105" s="76"/>
      <c r="O105" s="76"/>
      <c r="P105"/>
      <c r="Q105"/>
      <c r="R105"/>
      <c r="S105"/>
    </row>
    <row r="106" spans="1:19" x14ac:dyDescent="0.25">
      <c r="A106" s="102"/>
      <c r="B106" s="107"/>
      <c r="C106" s="107"/>
      <c r="D106" s="116"/>
      <c r="E106" s="107"/>
      <c r="F106" s="96"/>
      <c r="G106" s="96"/>
      <c r="H106" s="96"/>
      <c r="I106" s="96"/>
      <c r="J106" s="96"/>
      <c r="K106" s="76"/>
      <c r="L106" s="76"/>
      <c r="M106" s="76"/>
      <c r="N106" s="76"/>
      <c r="O106" s="76"/>
      <c r="P106"/>
      <c r="Q106"/>
      <c r="R106"/>
      <c r="S106"/>
    </row>
    <row r="107" spans="1:19" x14ac:dyDescent="0.25">
      <c r="A107" s="102"/>
      <c r="B107" s="105">
        <v>6086</v>
      </c>
      <c r="C107" s="105">
        <v>17620</v>
      </c>
      <c r="D107" s="113"/>
      <c r="E107" s="105">
        <v>17620</v>
      </c>
      <c r="F107" s="96"/>
      <c r="G107" s="96"/>
      <c r="H107" s="96"/>
      <c r="I107" s="96"/>
      <c r="J107" s="96"/>
      <c r="K107" s="76"/>
      <c r="L107" s="76"/>
      <c r="M107" s="76"/>
      <c r="N107" s="76"/>
      <c r="O107" s="76"/>
      <c r="P107"/>
      <c r="Q107"/>
      <c r="R107"/>
      <c r="S107"/>
    </row>
    <row r="108" spans="1:19" x14ac:dyDescent="0.25">
      <c r="A108" s="102"/>
      <c r="B108" s="107"/>
      <c r="C108" s="107"/>
      <c r="D108" s="116"/>
      <c r="E108" s="107"/>
      <c r="F108" s="96"/>
      <c r="G108" s="96"/>
      <c r="H108" s="96"/>
      <c r="I108" s="96"/>
      <c r="J108" s="96"/>
      <c r="K108" s="76"/>
      <c r="L108" s="76"/>
      <c r="M108" s="76"/>
      <c r="N108" s="76"/>
      <c r="O108" s="76"/>
      <c r="P108"/>
      <c r="Q108"/>
      <c r="R108"/>
      <c r="S108"/>
    </row>
    <row r="109" spans="1:19" ht="15" customHeight="1" x14ac:dyDescent="0.25">
      <c r="A109" s="102"/>
      <c r="B109" s="105">
        <v>6119</v>
      </c>
      <c r="C109" s="105">
        <v>3551</v>
      </c>
      <c r="D109" s="113"/>
      <c r="E109" s="105">
        <v>3551</v>
      </c>
      <c r="F109" s="96"/>
      <c r="G109" s="96"/>
      <c r="H109" s="96"/>
      <c r="I109" s="96"/>
      <c r="J109" s="96"/>
      <c r="K109" s="76"/>
      <c r="L109" s="76"/>
      <c r="M109" s="76"/>
      <c r="N109" s="76"/>
      <c r="O109" s="76"/>
      <c r="P109"/>
      <c r="Q109"/>
      <c r="R109"/>
      <c r="S109"/>
    </row>
    <row r="110" spans="1:19" x14ac:dyDescent="0.25">
      <c r="A110" s="102"/>
      <c r="B110" s="107"/>
      <c r="C110" s="107"/>
      <c r="D110" s="116"/>
      <c r="E110" s="107"/>
      <c r="F110" s="96"/>
      <c r="G110" s="96"/>
      <c r="H110" s="96"/>
      <c r="I110" s="96"/>
      <c r="J110" s="96"/>
      <c r="K110" s="76"/>
      <c r="L110" s="76"/>
      <c r="M110" s="76"/>
      <c r="N110" s="76"/>
      <c r="O110" s="76"/>
      <c r="P110"/>
      <c r="Q110"/>
      <c r="R110"/>
      <c r="S110"/>
    </row>
    <row r="111" spans="1:19" x14ac:dyDescent="0.25">
      <c r="A111" s="102"/>
      <c r="B111" s="105">
        <v>6190</v>
      </c>
      <c r="C111" s="105">
        <v>5172</v>
      </c>
      <c r="D111" s="113"/>
      <c r="E111" s="105">
        <v>5172</v>
      </c>
      <c r="F111" s="96"/>
      <c r="G111" s="96"/>
      <c r="H111" s="96"/>
      <c r="I111" s="96"/>
      <c r="J111" s="96"/>
      <c r="K111" s="76"/>
      <c r="L111" s="76"/>
      <c r="M111" s="76"/>
      <c r="N111" s="76"/>
      <c r="O111" s="76"/>
      <c r="P111"/>
      <c r="Q111"/>
      <c r="R111"/>
      <c r="S111"/>
    </row>
    <row r="112" spans="1:19" x14ac:dyDescent="0.25">
      <c r="A112" s="102"/>
      <c r="B112" s="107"/>
      <c r="C112" s="107"/>
      <c r="D112" s="116"/>
      <c r="E112" s="107"/>
      <c r="F112" s="96"/>
      <c r="G112" s="96"/>
      <c r="H112" s="96"/>
      <c r="I112" s="96"/>
      <c r="J112" s="96"/>
      <c r="K112" s="76"/>
      <c r="L112" s="76"/>
      <c r="M112" s="76"/>
      <c r="N112" s="76"/>
      <c r="O112" s="76"/>
      <c r="P112"/>
      <c r="Q112"/>
      <c r="R112"/>
      <c r="S112"/>
    </row>
    <row r="113" spans="1:19" x14ac:dyDescent="0.25">
      <c r="A113" s="102"/>
      <c r="B113" s="105">
        <v>6192</v>
      </c>
      <c r="C113" s="105">
        <v>2871</v>
      </c>
      <c r="D113" s="113"/>
      <c r="E113" s="105">
        <v>2871</v>
      </c>
      <c r="F113" s="96"/>
      <c r="G113" s="96"/>
      <c r="H113" s="96"/>
      <c r="I113" s="96"/>
      <c r="J113" s="96"/>
      <c r="K113" s="76"/>
      <c r="L113" s="76"/>
      <c r="M113" s="76"/>
      <c r="N113" s="76"/>
      <c r="O113" s="76"/>
      <c r="P113"/>
      <c r="Q113"/>
      <c r="R113"/>
      <c r="S113"/>
    </row>
    <row r="114" spans="1:19" x14ac:dyDescent="0.25">
      <c r="A114" s="102"/>
      <c r="B114" s="114"/>
      <c r="C114" s="114"/>
      <c r="D114" s="115"/>
      <c r="E114" s="114"/>
      <c r="F114" s="96"/>
      <c r="G114" s="96"/>
      <c r="H114" s="96"/>
      <c r="I114" s="96"/>
      <c r="J114" s="96"/>
      <c r="K114" s="76"/>
      <c r="L114" s="76"/>
      <c r="M114" s="76"/>
      <c r="N114" s="76"/>
      <c r="O114" s="76"/>
      <c r="P114"/>
      <c r="Q114"/>
      <c r="R114"/>
      <c r="S114"/>
    </row>
    <row r="115" spans="1:19" x14ac:dyDescent="0.25">
      <c r="A115" s="102"/>
      <c r="B115" s="107"/>
      <c r="C115" s="107"/>
      <c r="D115" s="116"/>
      <c r="E115" s="107"/>
      <c r="F115" s="96"/>
      <c r="G115" s="96"/>
      <c r="H115" s="96"/>
      <c r="I115" s="96"/>
      <c r="J115" s="96"/>
      <c r="K115" s="76"/>
      <c r="L115" s="76"/>
      <c r="M115" s="76"/>
      <c r="N115" s="76"/>
      <c r="O115" s="76"/>
      <c r="P115"/>
      <c r="Q115"/>
      <c r="R115"/>
      <c r="S115"/>
    </row>
    <row r="116" spans="1:19" ht="15" customHeight="1" x14ac:dyDescent="0.25">
      <c r="A116" s="102"/>
      <c r="B116" s="105">
        <v>6194</v>
      </c>
      <c r="C116" s="105">
        <v>9273</v>
      </c>
      <c r="D116" s="113"/>
      <c r="E116" s="105">
        <v>9273</v>
      </c>
      <c r="F116" s="96"/>
      <c r="G116" s="96"/>
      <c r="H116" s="96"/>
      <c r="I116" s="96"/>
      <c r="J116" s="96"/>
      <c r="K116" s="76"/>
      <c r="L116" s="76"/>
      <c r="M116" s="76"/>
      <c r="N116" s="76"/>
      <c r="O116" s="76"/>
      <c r="P116"/>
      <c r="Q116"/>
      <c r="R116"/>
      <c r="S116"/>
    </row>
    <row r="117" spans="1:19" x14ac:dyDescent="0.25">
      <c r="A117" s="102"/>
      <c r="B117" s="107"/>
      <c r="C117" s="107"/>
      <c r="D117" s="116"/>
      <c r="E117" s="107"/>
      <c r="F117" s="96"/>
      <c r="G117" s="96"/>
      <c r="H117" s="96"/>
      <c r="I117" s="96"/>
      <c r="J117" s="96"/>
      <c r="K117" s="76"/>
      <c r="L117" s="76"/>
      <c r="M117" s="76"/>
      <c r="N117" s="76"/>
      <c r="O117" s="76"/>
      <c r="P117"/>
      <c r="Q117"/>
      <c r="R117"/>
      <c r="S117"/>
    </row>
    <row r="118" spans="1:19" x14ac:dyDescent="0.25">
      <c r="A118" s="102"/>
      <c r="B118" s="102">
        <v>6203</v>
      </c>
      <c r="C118" s="102">
        <v>7733</v>
      </c>
      <c r="D118" s="110"/>
      <c r="E118" s="102">
        <v>7733</v>
      </c>
      <c r="F118" s="96"/>
      <c r="G118" s="96"/>
      <c r="H118" s="96"/>
      <c r="I118" s="96"/>
      <c r="J118" s="96"/>
      <c r="K118" s="76"/>
      <c r="L118" s="76"/>
      <c r="M118" s="76"/>
      <c r="N118" s="76"/>
      <c r="O118" s="76"/>
      <c r="P118"/>
      <c r="Q118"/>
      <c r="R118"/>
      <c r="S118"/>
    </row>
    <row r="119" spans="1:19" x14ac:dyDescent="0.25">
      <c r="A119" s="102"/>
      <c r="B119" s="109">
        <v>6271</v>
      </c>
      <c r="C119" s="102">
        <v>8153</v>
      </c>
      <c r="D119" s="110"/>
      <c r="E119" s="102">
        <v>8153</v>
      </c>
      <c r="F119" s="96"/>
      <c r="G119" s="96"/>
      <c r="H119" s="96"/>
      <c r="I119" s="96"/>
      <c r="J119" s="96"/>
      <c r="K119" s="76"/>
      <c r="L119" s="76"/>
      <c r="M119" s="76"/>
      <c r="N119" s="76"/>
      <c r="O119" s="76"/>
      <c r="P119"/>
      <c r="Q119"/>
      <c r="R119"/>
      <c r="S119"/>
    </row>
    <row r="120" spans="1:19" x14ac:dyDescent="0.25">
      <c r="A120" s="102"/>
      <c r="B120" s="105">
        <v>6279</v>
      </c>
      <c r="C120" s="105">
        <v>2241</v>
      </c>
      <c r="D120" s="113"/>
      <c r="E120" s="105">
        <v>2241</v>
      </c>
      <c r="F120" s="96"/>
      <c r="G120" s="96"/>
      <c r="H120" s="96"/>
      <c r="I120" s="96"/>
      <c r="J120" s="96"/>
      <c r="K120" s="76"/>
      <c r="L120" s="76"/>
      <c r="M120" s="76"/>
      <c r="N120" s="76"/>
      <c r="O120" s="76"/>
      <c r="P120"/>
      <c r="Q120"/>
      <c r="R120"/>
      <c r="S120"/>
    </row>
    <row r="121" spans="1:19" x14ac:dyDescent="0.25">
      <c r="A121" s="102"/>
      <c r="B121" s="107"/>
      <c r="C121" s="107"/>
      <c r="D121" s="116"/>
      <c r="E121" s="107"/>
      <c r="F121" s="96"/>
      <c r="G121" s="96"/>
      <c r="H121" s="96"/>
      <c r="I121" s="96"/>
      <c r="J121" s="96"/>
      <c r="K121" s="76"/>
      <c r="L121" s="76"/>
      <c r="M121" s="76"/>
      <c r="N121" s="76"/>
      <c r="O121" s="76"/>
      <c r="P121"/>
      <c r="Q121"/>
      <c r="R121"/>
      <c r="S121"/>
    </row>
    <row r="122" spans="1:19" x14ac:dyDescent="0.25">
      <c r="A122" s="102"/>
      <c r="B122" s="105">
        <v>6324</v>
      </c>
      <c r="C122" s="105">
        <v>20048</v>
      </c>
      <c r="D122" s="113"/>
      <c r="E122" s="105">
        <v>20048</v>
      </c>
      <c r="F122" s="96"/>
      <c r="G122" s="96"/>
      <c r="H122" s="96"/>
      <c r="I122" s="96"/>
      <c r="J122" s="96"/>
      <c r="K122" s="76"/>
      <c r="L122" s="76"/>
      <c r="M122" s="76"/>
      <c r="N122" s="76"/>
      <c r="O122" s="76"/>
      <c r="P122"/>
      <c r="Q122"/>
      <c r="R122"/>
      <c r="S122"/>
    </row>
    <row r="123" spans="1:19" x14ac:dyDescent="0.25">
      <c r="A123" s="102"/>
      <c r="B123" s="107"/>
      <c r="C123" s="107"/>
      <c r="D123" s="116"/>
      <c r="E123" s="107"/>
      <c r="F123" s="96"/>
      <c r="G123" s="96"/>
      <c r="H123" s="96"/>
      <c r="I123" s="96"/>
      <c r="J123" s="96"/>
      <c r="K123" s="76"/>
      <c r="L123" s="76"/>
      <c r="M123" s="76"/>
      <c r="N123" s="76"/>
      <c r="O123" s="76"/>
      <c r="P123"/>
      <c r="Q123"/>
      <c r="R123"/>
      <c r="S123"/>
    </row>
    <row r="124" spans="1:19" x14ac:dyDescent="0.25">
      <c r="A124" s="102"/>
      <c r="B124" s="102">
        <v>6368</v>
      </c>
      <c r="C124" s="102">
        <v>2038</v>
      </c>
      <c r="D124" s="110"/>
      <c r="E124" s="102">
        <v>2038</v>
      </c>
      <c r="F124" s="96"/>
      <c r="G124" s="96"/>
      <c r="H124" s="96"/>
      <c r="I124" s="96"/>
      <c r="J124" s="96"/>
      <c r="K124" s="76"/>
      <c r="L124" s="76"/>
      <c r="M124" s="76"/>
      <c r="N124" s="76"/>
      <c r="O124" s="76"/>
      <c r="P124"/>
      <c r="Q124"/>
      <c r="R124"/>
      <c r="S124"/>
    </row>
    <row r="125" spans="1:19" x14ac:dyDescent="0.25">
      <c r="A125" s="102"/>
      <c r="B125" s="105">
        <v>6398</v>
      </c>
      <c r="C125" s="105">
        <v>117203</v>
      </c>
      <c r="D125" s="113"/>
      <c r="E125" s="105">
        <v>117203</v>
      </c>
      <c r="F125" s="96"/>
      <c r="G125" s="96"/>
      <c r="H125" s="96"/>
      <c r="I125" s="96"/>
      <c r="J125" s="96"/>
      <c r="K125" s="76"/>
      <c r="L125" s="76"/>
      <c r="M125" s="76"/>
      <c r="N125" s="76"/>
      <c r="O125" s="76"/>
      <c r="P125"/>
      <c r="Q125"/>
      <c r="R125"/>
      <c r="S125"/>
    </row>
    <row r="126" spans="1:19" x14ac:dyDescent="0.25">
      <c r="A126" s="102"/>
      <c r="B126" s="114"/>
      <c r="C126" s="114"/>
      <c r="D126" s="115"/>
      <c r="E126" s="114"/>
      <c r="F126" s="96"/>
      <c r="G126" s="96"/>
      <c r="H126" s="96"/>
      <c r="I126" s="96"/>
      <c r="J126" s="96"/>
      <c r="K126" s="76"/>
      <c r="L126" s="76"/>
      <c r="M126" s="76"/>
      <c r="N126" s="76"/>
      <c r="O126" s="76"/>
      <c r="P126"/>
      <c r="Q126"/>
      <c r="R126"/>
      <c r="S126"/>
    </row>
    <row r="127" spans="1:19" x14ac:dyDescent="0.25">
      <c r="A127" s="102"/>
      <c r="B127" s="114"/>
      <c r="C127" s="114"/>
      <c r="D127" s="115"/>
      <c r="E127" s="114"/>
      <c r="F127" s="96"/>
      <c r="G127" s="96"/>
      <c r="H127" s="96"/>
      <c r="I127" s="96"/>
      <c r="J127" s="96"/>
      <c r="K127" s="76"/>
      <c r="L127" s="76"/>
      <c r="M127" s="76"/>
      <c r="N127" s="76"/>
      <c r="O127" s="76"/>
      <c r="P127"/>
      <c r="Q127"/>
      <c r="R127"/>
      <c r="S127"/>
    </row>
    <row r="128" spans="1:19" x14ac:dyDescent="0.25">
      <c r="A128" s="102"/>
      <c r="B128" s="114"/>
      <c r="C128" s="114"/>
      <c r="D128" s="115"/>
      <c r="E128" s="114"/>
      <c r="F128" s="96"/>
      <c r="G128" s="96"/>
      <c r="H128" s="96"/>
      <c r="I128" s="96"/>
      <c r="J128" s="96"/>
      <c r="K128" s="76"/>
      <c r="L128" s="76"/>
      <c r="M128" s="76"/>
      <c r="N128" s="76"/>
      <c r="O128" s="76"/>
      <c r="P128"/>
      <c r="Q128"/>
      <c r="R128"/>
      <c r="S128"/>
    </row>
    <row r="129" spans="1:19" x14ac:dyDescent="0.25">
      <c r="A129" s="102"/>
      <c r="B129" s="114"/>
      <c r="C129" s="114"/>
      <c r="D129" s="115"/>
      <c r="E129" s="114"/>
      <c r="F129" s="96"/>
      <c r="G129" s="96"/>
      <c r="H129" s="96"/>
      <c r="I129" s="96"/>
      <c r="J129" s="96"/>
      <c r="K129" s="76"/>
      <c r="L129" s="76"/>
      <c r="M129" s="76"/>
      <c r="N129" s="76"/>
      <c r="O129" s="76"/>
      <c r="P129"/>
      <c r="Q129"/>
      <c r="R129"/>
      <c r="S129"/>
    </row>
    <row r="130" spans="1:19" x14ac:dyDescent="0.25">
      <c r="A130" s="102"/>
      <c r="B130" s="107"/>
      <c r="C130" s="107"/>
      <c r="D130" s="116"/>
      <c r="E130" s="107"/>
      <c r="F130" s="96"/>
      <c r="G130" s="96"/>
      <c r="H130" s="96"/>
      <c r="I130" s="96"/>
      <c r="J130" s="96"/>
      <c r="K130" s="76"/>
      <c r="L130" s="76"/>
      <c r="M130" s="76"/>
      <c r="N130" s="76"/>
      <c r="O130" s="76"/>
      <c r="P130"/>
      <c r="Q130"/>
      <c r="R130"/>
      <c r="S130"/>
    </row>
    <row r="131" spans="1:19" x14ac:dyDescent="0.25">
      <c r="A131" s="102" t="s">
        <v>13</v>
      </c>
      <c r="B131" s="102"/>
      <c r="C131" s="108">
        <f>SUM(C29:C129)</f>
        <v>11082802</v>
      </c>
      <c r="D131" s="110"/>
      <c r="E131" s="108">
        <f>SUM(E29:E129)</f>
        <v>11082802</v>
      </c>
      <c r="F131" s="96"/>
      <c r="G131" s="96"/>
      <c r="H131" s="96"/>
      <c r="I131" s="96"/>
      <c r="J131" s="96"/>
      <c r="K131" s="76"/>
      <c r="L131" s="76"/>
      <c r="M131" s="76"/>
      <c r="N131" s="76"/>
      <c r="O131" s="76"/>
      <c r="P131"/>
      <c r="Q131"/>
      <c r="R131"/>
      <c r="S131"/>
    </row>
    <row r="132" spans="1:19" x14ac:dyDescent="0.25">
      <c r="A132" s="96"/>
      <c r="B132" s="96"/>
      <c r="C132" s="96"/>
      <c r="D132" s="111"/>
      <c r="E132" s="96"/>
      <c r="F132" s="96"/>
      <c r="G132" s="96"/>
      <c r="H132" s="96"/>
      <c r="I132" s="96"/>
      <c r="J132" s="96"/>
      <c r="K132" s="76"/>
      <c r="L132" s="76"/>
      <c r="M132" s="76"/>
      <c r="N132" s="76"/>
      <c r="O132" s="76"/>
      <c r="P132"/>
      <c r="Q132"/>
      <c r="R132"/>
      <c r="S132"/>
    </row>
    <row r="133" spans="1:19" x14ac:dyDescent="0.25">
      <c r="A133" s="96"/>
      <c r="B133" s="96"/>
      <c r="C133" s="96"/>
      <c r="D133" s="111"/>
      <c r="E133" s="96"/>
      <c r="F133" s="96"/>
      <c r="G133" s="96"/>
      <c r="H133" s="96"/>
      <c r="I133" s="96"/>
      <c r="J133" s="96"/>
      <c r="K133" s="76"/>
      <c r="L133" s="76"/>
      <c r="M133" s="76"/>
      <c r="N133" s="76"/>
      <c r="O133" s="76"/>
      <c r="P133"/>
      <c r="Q133"/>
      <c r="R133"/>
      <c r="S133"/>
    </row>
    <row r="134" spans="1:19" ht="38.25" x14ac:dyDescent="0.25">
      <c r="A134" s="102" t="s">
        <v>3</v>
      </c>
      <c r="B134" s="103" t="s">
        <v>11</v>
      </c>
      <c r="C134" s="102" t="s">
        <v>4</v>
      </c>
      <c r="D134" s="104" t="s">
        <v>6</v>
      </c>
      <c r="E134" s="104" t="s">
        <v>5</v>
      </c>
      <c r="F134" s="96"/>
      <c r="G134" s="96"/>
      <c r="H134" s="96"/>
      <c r="I134" s="96"/>
      <c r="J134" s="96"/>
      <c r="K134" s="76"/>
      <c r="L134" s="76"/>
      <c r="M134" s="76"/>
      <c r="N134" s="76"/>
      <c r="O134" s="76"/>
      <c r="P134"/>
      <c r="Q134"/>
      <c r="R134"/>
      <c r="S134"/>
    </row>
    <row r="135" spans="1:19" x14ac:dyDescent="0.25">
      <c r="A135" s="102">
        <v>6462</v>
      </c>
      <c r="B135" s="105">
        <v>1941</v>
      </c>
      <c r="C135" s="105">
        <v>11940</v>
      </c>
      <c r="D135" s="113" t="s">
        <v>15</v>
      </c>
      <c r="E135" s="105">
        <v>6716</v>
      </c>
      <c r="F135" s="96"/>
      <c r="G135" s="96"/>
      <c r="H135" s="96"/>
      <c r="I135" s="96"/>
      <c r="J135" s="96"/>
      <c r="K135" s="76"/>
      <c r="L135" s="76"/>
      <c r="M135" s="76"/>
      <c r="N135" s="76"/>
      <c r="O135" s="76"/>
      <c r="P135"/>
      <c r="Q135"/>
      <c r="R135"/>
      <c r="S135"/>
    </row>
    <row r="136" spans="1:19" x14ac:dyDescent="0.25">
      <c r="A136" s="102"/>
      <c r="B136" s="114"/>
      <c r="C136" s="114"/>
      <c r="D136" s="115"/>
      <c r="E136" s="114"/>
      <c r="F136" s="96"/>
      <c r="G136" s="96"/>
      <c r="H136" s="96"/>
      <c r="I136" s="96"/>
      <c r="J136" s="96"/>
      <c r="K136" s="76"/>
      <c r="L136" s="76"/>
      <c r="M136" s="76"/>
      <c r="N136" s="76"/>
      <c r="O136" s="76"/>
      <c r="P136"/>
      <c r="Q136"/>
      <c r="R136"/>
      <c r="S136"/>
    </row>
    <row r="137" spans="1:19" x14ac:dyDescent="0.25">
      <c r="A137" s="102"/>
      <c r="B137" s="114"/>
      <c r="C137" s="114"/>
      <c r="D137" s="115"/>
      <c r="E137" s="114"/>
      <c r="F137" s="96"/>
      <c r="G137" s="96"/>
      <c r="H137" s="96"/>
      <c r="I137" s="96"/>
      <c r="J137" s="96"/>
      <c r="K137" s="76"/>
      <c r="L137" s="76"/>
      <c r="M137" s="76"/>
      <c r="N137" s="76"/>
      <c r="O137" s="76"/>
      <c r="P137"/>
      <c r="Q137"/>
      <c r="R137"/>
      <c r="S137"/>
    </row>
    <row r="138" spans="1:19" x14ac:dyDescent="0.25">
      <c r="A138" s="102"/>
      <c r="B138" s="107"/>
      <c r="C138" s="107"/>
      <c r="D138" s="116"/>
      <c r="E138" s="107"/>
      <c r="F138" s="96"/>
      <c r="G138" s="96"/>
      <c r="H138" s="96"/>
      <c r="I138" s="96"/>
      <c r="J138" s="96"/>
      <c r="K138" s="76"/>
      <c r="L138" s="76"/>
      <c r="M138" s="76"/>
      <c r="N138" s="76"/>
      <c r="O138" s="76"/>
      <c r="P138"/>
      <c r="Q138"/>
      <c r="R138"/>
      <c r="S138"/>
    </row>
    <row r="139" spans="1:19" x14ac:dyDescent="0.25">
      <c r="A139" s="102" t="s">
        <v>14</v>
      </c>
      <c r="B139" s="102"/>
      <c r="C139" s="108">
        <f>SUM(C135)</f>
        <v>11940</v>
      </c>
      <c r="D139" s="102"/>
      <c r="E139" s="108">
        <f>SUM(E135)</f>
        <v>6716</v>
      </c>
      <c r="F139" s="96"/>
      <c r="G139" s="96"/>
      <c r="H139" s="96"/>
      <c r="I139" s="96"/>
      <c r="J139" s="96"/>
      <c r="K139" s="76"/>
      <c r="L139" s="76"/>
      <c r="M139" s="76"/>
      <c r="N139" s="76"/>
      <c r="O139" s="76"/>
      <c r="P139"/>
      <c r="Q139"/>
      <c r="R139"/>
      <c r="S139"/>
    </row>
    <row r="140" spans="1:19" x14ac:dyDescent="0.25">
      <c r="A140" s="96"/>
      <c r="B140" s="96"/>
      <c r="C140" s="96"/>
      <c r="D140" s="111"/>
      <c r="E140" s="96"/>
      <c r="F140" s="96"/>
      <c r="G140" s="96"/>
      <c r="H140" s="96"/>
      <c r="I140" s="96"/>
      <c r="J140" s="96"/>
      <c r="K140" s="76"/>
      <c r="L140" s="76"/>
      <c r="M140" s="76"/>
      <c r="N140" s="76"/>
      <c r="O140" s="76"/>
      <c r="P140"/>
      <c r="Q140"/>
      <c r="R140"/>
      <c r="S140"/>
    </row>
    <row r="141" spans="1:19" x14ac:dyDescent="0.25">
      <c r="A141" s="96"/>
      <c r="B141" s="96"/>
      <c r="C141" s="96"/>
      <c r="D141" s="111"/>
      <c r="E141" s="96"/>
      <c r="F141" s="96"/>
      <c r="G141" s="96"/>
      <c r="H141" s="96"/>
      <c r="I141" s="96"/>
      <c r="J141" s="96"/>
      <c r="K141" s="76"/>
      <c r="L141" s="76"/>
      <c r="M141" s="76"/>
      <c r="N141" s="76"/>
      <c r="O141" s="76"/>
      <c r="P141"/>
      <c r="Q141"/>
      <c r="R141"/>
      <c r="S141"/>
    </row>
    <row r="142" spans="1:19" ht="38.25" x14ac:dyDescent="0.25">
      <c r="A142" s="102" t="s">
        <v>3</v>
      </c>
      <c r="B142" s="103" t="s">
        <v>11</v>
      </c>
      <c r="C142" s="102" t="s">
        <v>4</v>
      </c>
      <c r="D142" s="104" t="s">
        <v>6</v>
      </c>
      <c r="E142" s="104" t="s">
        <v>5</v>
      </c>
      <c r="F142" s="96"/>
      <c r="G142" s="96"/>
      <c r="H142" s="96"/>
      <c r="I142" s="96"/>
      <c r="J142" s="96"/>
      <c r="K142" s="76"/>
      <c r="L142" s="76"/>
      <c r="M142" s="76"/>
      <c r="N142" s="76"/>
      <c r="O142" s="76"/>
      <c r="P142"/>
      <c r="Q142"/>
      <c r="R142"/>
      <c r="S142"/>
    </row>
    <row r="143" spans="1:19" x14ac:dyDescent="0.25">
      <c r="A143" s="102">
        <v>6476</v>
      </c>
      <c r="B143" s="102">
        <v>5753</v>
      </c>
      <c r="C143" s="102">
        <v>2666</v>
      </c>
      <c r="D143" s="110" t="s">
        <v>16</v>
      </c>
      <c r="E143" s="102">
        <v>1314</v>
      </c>
      <c r="F143" s="96"/>
      <c r="G143" s="96"/>
      <c r="H143" s="96"/>
      <c r="I143" s="96"/>
      <c r="J143" s="96"/>
      <c r="K143" s="76"/>
      <c r="L143" s="76"/>
      <c r="M143" s="76"/>
      <c r="N143" s="76"/>
      <c r="O143" s="76"/>
      <c r="P143"/>
      <c r="Q143"/>
      <c r="R143"/>
      <c r="S143"/>
    </row>
    <row r="144" spans="1:19" x14ac:dyDescent="0.25">
      <c r="A144" s="102" t="s">
        <v>14</v>
      </c>
      <c r="B144" s="102"/>
      <c r="C144" s="108">
        <f>SUM(C143)</f>
        <v>2666</v>
      </c>
      <c r="D144" s="102"/>
      <c r="E144" s="108">
        <f>SUM(E143)</f>
        <v>1314</v>
      </c>
      <c r="F144" s="96"/>
      <c r="G144" s="96"/>
      <c r="H144" s="96"/>
      <c r="I144" s="96"/>
      <c r="J144" s="96"/>
      <c r="K144" s="76"/>
      <c r="L144" s="76"/>
      <c r="M144" s="76"/>
      <c r="N144" s="76"/>
      <c r="O144" s="76"/>
      <c r="P144"/>
      <c r="Q144"/>
      <c r="R144"/>
      <c r="S144"/>
    </row>
    <row r="145" spans="1:14" x14ac:dyDescent="0.25">
      <c r="D145" s="42"/>
    </row>
    <row r="146" spans="1:14" x14ac:dyDescent="0.25">
      <c r="D146" s="42"/>
    </row>
    <row r="147" spans="1:14" x14ac:dyDescent="0.25">
      <c r="D147" s="42"/>
    </row>
    <row r="148" spans="1:14" ht="21" x14ac:dyDescent="0.25">
      <c r="A148" s="92" t="s">
        <v>17</v>
      </c>
      <c r="B148" s="92"/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</row>
    <row r="149" spans="1:14" ht="18.75" x14ac:dyDescent="0.25">
      <c r="D149" s="42"/>
      <c r="E149" s="93">
        <f>E11+E25+E131+E139+E144</f>
        <v>11194356</v>
      </c>
      <c r="F149" s="94" t="s">
        <v>238</v>
      </c>
    </row>
    <row r="150" spans="1:14" x14ac:dyDescent="0.25">
      <c r="D150" s="42"/>
    </row>
    <row r="151" spans="1:14" x14ac:dyDescent="0.25">
      <c r="D151" s="42"/>
    </row>
    <row r="152" spans="1:14" x14ac:dyDescent="0.25">
      <c r="D152" s="42"/>
    </row>
    <row r="153" spans="1:14" x14ac:dyDescent="0.25">
      <c r="D153" s="42"/>
    </row>
    <row r="154" spans="1:14" x14ac:dyDescent="0.25">
      <c r="D154" s="42"/>
    </row>
    <row r="155" spans="1:14" x14ac:dyDescent="0.25">
      <c r="D155" s="42"/>
    </row>
    <row r="156" spans="1:14" x14ac:dyDescent="0.25">
      <c r="D156" s="42"/>
    </row>
    <row r="157" spans="1:14" x14ac:dyDescent="0.25">
      <c r="D157" s="42"/>
    </row>
    <row r="158" spans="1:14" x14ac:dyDescent="0.25">
      <c r="D158" s="42"/>
    </row>
    <row r="159" spans="1:14" x14ac:dyDescent="0.25">
      <c r="D159" s="42"/>
    </row>
    <row r="160" spans="1:14" x14ac:dyDescent="0.25">
      <c r="D160" s="42"/>
    </row>
    <row r="161" spans="4:4" x14ac:dyDescent="0.25">
      <c r="D161" s="42"/>
    </row>
    <row r="162" spans="4:4" x14ac:dyDescent="0.25">
      <c r="D162" s="42"/>
    </row>
    <row r="163" spans="4:4" x14ac:dyDescent="0.25">
      <c r="D163" s="42"/>
    </row>
    <row r="164" spans="4:4" x14ac:dyDescent="0.25">
      <c r="D164" s="42"/>
    </row>
    <row r="165" spans="4:4" x14ac:dyDescent="0.25">
      <c r="D165" s="42"/>
    </row>
    <row r="166" spans="4:4" x14ac:dyDescent="0.25">
      <c r="D166" s="42"/>
    </row>
    <row r="167" spans="4:4" x14ac:dyDescent="0.25">
      <c r="D167" s="42"/>
    </row>
    <row r="168" spans="4:4" x14ac:dyDescent="0.25">
      <c r="D168" s="42"/>
    </row>
    <row r="169" spans="4:4" x14ac:dyDescent="0.25">
      <c r="D169" s="42"/>
    </row>
    <row r="170" spans="4:4" x14ac:dyDescent="0.25">
      <c r="D170" s="42"/>
    </row>
    <row r="171" spans="4:4" x14ac:dyDescent="0.25">
      <c r="D171" s="42"/>
    </row>
    <row r="172" spans="4:4" x14ac:dyDescent="0.25">
      <c r="D172" s="42"/>
    </row>
    <row r="173" spans="4:4" x14ac:dyDescent="0.25">
      <c r="D173" s="42"/>
    </row>
    <row r="174" spans="4:4" x14ac:dyDescent="0.25">
      <c r="D174" s="42"/>
    </row>
    <row r="175" spans="4:4" x14ac:dyDescent="0.25">
      <c r="D175" s="42"/>
    </row>
    <row r="176" spans="4:4" x14ac:dyDescent="0.25">
      <c r="D176" s="42"/>
    </row>
    <row r="177" spans="4:4" x14ac:dyDescent="0.25">
      <c r="D177" s="42"/>
    </row>
    <row r="178" spans="4:4" x14ac:dyDescent="0.25">
      <c r="D178" s="42"/>
    </row>
    <row r="179" spans="4:4" x14ac:dyDescent="0.25">
      <c r="D179" s="42"/>
    </row>
    <row r="180" spans="4:4" x14ac:dyDescent="0.25">
      <c r="D180" s="42"/>
    </row>
    <row r="181" spans="4:4" x14ac:dyDescent="0.25">
      <c r="D181" s="42"/>
    </row>
    <row r="182" spans="4:4" x14ac:dyDescent="0.25">
      <c r="D182" s="42"/>
    </row>
    <row r="183" spans="4:4" x14ac:dyDescent="0.25">
      <c r="D183" s="42"/>
    </row>
    <row r="184" spans="4:4" x14ac:dyDescent="0.25">
      <c r="D184" s="42"/>
    </row>
    <row r="185" spans="4:4" x14ac:dyDescent="0.25">
      <c r="D185" s="42"/>
    </row>
    <row r="186" spans="4:4" x14ac:dyDescent="0.25">
      <c r="D186" s="42"/>
    </row>
    <row r="187" spans="4:4" x14ac:dyDescent="0.25">
      <c r="D187" s="42"/>
    </row>
    <row r="188" spans="4:4" x14ac:dyDescent="0.25">
      <c r="D188" s="42"/>
    </row>
    <row r="189" spans="4:4" x14ac:dyDescent="0.25">
      <c r="D189" s="42"/>
    </row>
    <row r="190" spans="4:4" x14ac:dyDescent="0.25">
      <c r="D190" s="42"/>
    </row>
    <row r="191" spans="4:4" x14ac:dyDescent="0.25">
      <c r="D191" s="42"/>
    </row>
    <row r="192" spans="4:4" x14ac:dyDescent="0.25">
      <c r="D192" s="42"/>
    </row>
    <row r="193" spans="4:4" x14ac:dyDescent="0.25">
      <c r="D193" s="42"/>
    </row>
    <row r="194" spans="4:4" x14ac:dyDescent="0.25">
      <c r="D194" s="42"/>
    </row>
    <row r="195" spans="4:4" x14ac:dyDescent="0.25">
      <c r="D195" s="42"/>
    </row>
    <row r="196" spans="4:4" x14ac:dyDescent="0.25">
      <c r="D196" s="42"/>
    </row>
    <row r="197" spans="4:4" x14ac:dyDescent="0.25">
      <c r="D197" s="42"/>
    </row>
    <row r="198" spans="4:4" x14ac:dyDescent="0.25">
      <c r="D198" s="42"/>
    </row>
    <row r="199" spans="4:4" x14ac:dyDescent="0.25">
      <c r="D199" s="42"/>
    </row>
    <row r="200" spans="4:4" x14ac:dyDescent="0.25">
      <c r="D200" s="42"/>
    </row>
    <row r="201" spans="4:4" x14ac:dyDescent="0.25">
      <c r="D201" s="42"/>
    </row>
    <row r="202" spans="4:4" x14ac:dyDescent="0.25">
      <c r="D202" s="42"/>
    </row>
    <row r="203" spans="4:4" x14ac:dyDescent="0.25">
      <c r="D203" s="42"/>
    </row>
    <row r="204" spans="4:4" x14ac:dyDescent="0.25">
      <c r="D204" s="42"/>
    </row>
    <row r="205" spans="4:4" x14ac:dyDescent="0.25">
      <c r="D205" s="42"/>
    </row>
    <row r="206" spans="4:4" x14ac:dyDescent="0.25">
      <c r="D206" s="42"/>
    </row>
    <row r="207" spans="4:4" x14ac:dyDescent="0.25">
      <c r="D207" s="42"/>
    </row>
    <row r="208" spans="4:4" x14ac:dyDescent="0.25">
      <c r="D208" s="42"/>
    </row>
    <row r="209" spans="4:4" x14ac:dyDescent="0.25">
      <c r="D209" s="42"/>
    </row>
    <row r="210" spans="4:4" x14ac:dyDescent="0.25">
      <c r="D210" s="42"/>
    </row>
    <row r="211" spans="4:4" x14ac:dyDescent="0.25">
      <c r="D211" s="42"/>
    </row>
    <row r="212" spans="4:4" x14ac:dyDescent="0.25">
      <c r="D212" s="42"/>
    </row>
    <row r="213" spans="4:4" x14ac:dyDescent="0.25">
      <c r="D213" s="42"/>
    </row>
    <row r="214" spans="4:4" x14ac:dyDescent="0.25">
      <c r="D214" s="42"/>
    </row>
    <row r="215" spans="4:4" x14ac:dyDescent="0.25">
      <c r="D215" s="42"/>
    </row>
    <row r="216" spans="4:4" x14ac:dyDescent="0.25">
      <c r="D216" s="42"/>
    </row>
    <row r="217" spans="4:4" x14ac:dyDescent="0.25">
      <c r="D217" s="42"/>
    </row>
    <row r="218" spans="4:4" x14ac:dyDescent="0.25">
      <c r="D218" s="42"/>
    </row>
    <row r="219" spans="4:4" x14ac:dyDescent="0.25">
      <c r="D219" s="42"/>
    </row>
    <row r="220" spans="4:4" x14ac:dyDescent="0.25">
      <c r="D220" s="42"/>
    </row>
    <row r="221" spans="4:4" x14ac:dyDescent="0.25">
      <c r="D221" s="42"/>
    </row>
    <row r="222" spans="4:4" x14ac:dyDescent="0.25">
      <c r="D222" s="42"/>
    </row>
    <row r="223" spans="4:4" x14ac:dyDescent="0.25">
      <c r="D223" s="42"/>
    </row>
    <row r="224" spans="4:4" x14ac:dyDescent="0.25">
      <c r="D224" s="42"/>
    </row>
    <row r="225" spans="4:4" x14ac:dyDescent="0.25">
      <c r="D225" s="42"/>
    </row>
    <row r="226" spans="4:4" x14ac:dyDescent="0.25">
      <c r="D226" s="42"/>
    </row>
    <row r="227" spans="4:4" x14ac:dyDescent="0.25">
      <c r="D227" s="42"/>
    </row>
  </sheetData>
  <mergeCells count="90">
    <mergeCell ref="A6:B6"/>
    <mergeCell ref="A1:D1"/>
    <mergeCell ref="B135:B138"/>
    <mergeCell ref="C135:C138"/>
    <mergeCell ref="D135:D138"/>
    <mergeCell ref="E135:E138"/>
    <mergeCell ref="B125:B130"/>
    <mergeCell ref="C125:C130"/>
    <mergeCell ref="D125:D130"/>
    <mergeCell ref="E125:E130"/>
    <mergeCell ref="B122:B123"/>
    <mergeCell ref="C122:C123"/>
    <mergeCell ref="D122:D123"/>
    <mergeCell ref="E122:E123"/>
    <mergeCell ref="B120:B121"/>
    <mergeCell ref="E120:E121"/>
    <mergeCell ref="D120:D121"/>
    <mergeCell ref="C120:C121"/>
    <mergeCell ref="B116:B117"/>
    <mergeCell ref="C116:C117"/>
    <mergeCell ref="D116:D117"/>
    <mergeCell ref="E116:E117"/>
    <mergeCell ref="B113:B115"/>
    <mergeCell ref="C113:C115"/>
    <mergeCell ref="D113:D115"/>
    <mergeCell ref="E113:E115"/>
    <mergeCell ref="B111:B112"/>
    <mergeCell ref="C111:C112"/>
    <mergeCell ref="E111:E112"/>
    <mergeCell ref="D111:D112"/>
    <mergeCell ref="E109:E110"/>
    <mergeCell ref="D109:D110"/>
    <mergeCell ref="C109:C110"/>
    <mergeCell ref="B109:B110"/>
    <mergeCell ref="B107:B108"/>
    <mergeCell ref="C107:C108"/>
    <mergeCell ref="D107:D108"/>
    <mergeCell ref="E107:E108"/>
    <mergeCell ref="E102:E106"/>
    <mergeCell ref="B102:B106"/>
    <mergeCell ref="C102:C106"/>
    <mergeCell ref="D102:D106"/>
    <mergeCell ref="B88:B89"/>
    <mergeCell ref="C88:C89"/>
    <mergeCell ref="D88:D89"/>
    <mergeCell ref="E88:E89"/>
    <mergeCell ref="B60:B63"/>
    <mergeCell ref="C60:C63"/>
    <mergeCell ref="D60:D63"/>
    <mergeCell ref="E60:E63"/>
    <mergeCell ref="B49:B50"/>
    <mergeCell ref="C49:C50"/>
    <mergeCell ref="E49:E50"/>
    <mergeCell ref="D49:D50"/>
    <mergeCell ref="D70:D72"/>
    <mergeCell ref="E70:E72"/>
    <mergeCell ref="B56:B59"/>
    <mergeCell ref="C56:C59"/>
    <mergeCell ref="D56:D59"/>
    <mergeCell ref="E56:E59"/>
    <mergeCell ref="B52:B55"/>
    <mergeCell ref="C52:C55"/>
    <mergeCell ref="D52:D55"/>
    <mergeCell ref="E52:E55"/>
    <mergeCell ref="B70:B72"/>
    <mergeCell ref="C70:C72"/>
    <mergeCell ref="A43:A48"/>
    <mergeCell ref="C43:C48"/>
    <mergeCell ref="D43:D48"/>
    <mergeCell ref="E43:E48"/>
    <mergeCell ref="A38:A40"/>
    <mergeCell ref="A41:A42"/>
    <mergeCell ref="B41:B42"/>
    <mergeCell ref="C41:C42"/>
    <mergeCell ref="D41:D42"/>
    <mergeCell ref="E41:E42"/>
    <mergeCell ref="B38:B40"/>
    <mergeCell ref="C38:C40"/>
    <mergeCell ref="E38:E40"/>
    <mergeCell ref="D38:D40"/>
    <mergeCell ref="B43:B48"/>
    <mergeCell ref="A148:N148"/>
    <mergeCell ref="H6:K6"/>
    <mergeCell ref="A3:O3"/>
    <mergeCell ref="A4:O4"/>
    <mergeCell ref="A9:A10"/>
    <mergeCell ref="B9:B10"/>
    <mergeCell ref="C9:C10"/>
    <mergeCell ref="D9:D10"/>
    <mergeCell ref="E9:E10"/>
  </mergeCells>
  <phoneticPr fontId="20" type="noConversion"/>
  <pageMargins left="0.7" right="0.7" top="0.75" bottom="0.75" header="0.3" footer="0.3"/>
  <pageSetup paperSize="9" scale="3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8"/>
  <sheetViews>
    <sheetView workbookViewId="0">
      <selection activeCell="J30" sqref="J30"/>
    </sheetView>
  </sheetViews>
  <sheetFormatPr defaultRowHeight="15" x14ac:dyDescent="0.25"/>
  <cols>
    <col min="3" max="3" width="12.28515625" customWidth="1"/>
    <col min="5" max="5" width="12.140625" customWidth="1"/>
    <col min="7" max="7" width="10.28515625" customWidth="1"/>
    <col min="8" max="8" width="10.7109375" style="41" customWidth="1"/>
    <col min="9" max="10" width="14.7109375" style="41" customWidth="1"/>
    <col min="11" max="11" width="36.42578125" style="41" customWidth="1"/>
    <col min="12" max="13" width="39.85546875" style="41" customWidth="1"/>
  </cols>
  <sheetData>
    <row r="1" spans="1:15" x14ac:dyDescent="0.25">
      <c r="A1" t="s">
        <v>19</v>
      </c>
    </row>
    <row r="3" spans="1:15" ht="24.75" x14ac:dyDescent="0.5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5" ht="18.75" x14ac:dyDescent="0.3">
      <c r="A4" s="64" t="s">
        <v>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6" spans="1:15" ht="18.75" x14ac:dyDescent="0.3">
      <c r="A6" s="2" t="s">
        <v>20</v>
      </c>
    </row>
    <row r="8" spans="1:15" ht="51" x14ac:dyDescent="0.25">
      <c r="A8" s="3" t="s">
        <v>3</v>
      </c>
      <c r="B8" s="9" t="s">
        <v>12</v>
      </c>
      <c r="C8" s="3" t="s">
        <v>4</v>
      </c>
      <c r="D8" s="4" t="s">
        <v>6</v>
      </c>
      <c r="E8" s="4" t="s">
        <v>5</v>
      </c>
      <c r="H8"/>
      <c r="I8"/>
      <c r="J8"/>
      <c r="K8"/>
      <c r="L8"/>
      <c r="M8"/>
    </row>
    <row r="9" spans="1:15" x14ac:dyDescent="0.25">
      <c r="A9" s="7">
        <v>337</v>
      </c>
      <c r="B9" s="7" t="s">
        <v>21</v>
      </c>
      <c r="C9" s="6">
        <v>178</v>
      </c>
      <c r="D9" s="12" t="s">
        <v>10</v>
      </c>
      <c r="E9" s="6">
        <v>178</v>
      </c>
      <c r="H9"/>
      <c r="I9"/>
      <c r="J9"/>
      <c r="K9"/>
      <c r="L9"/>
      <c r="M9"/>
    </row>
    <row r="10" spans="1:15" x14ac:dyDescent="0.25">
      <c r="A10" s="7" t="s">
        <v>14</v>
      </c>
      <c r="B10" s="7"/>
      <c r="C10" s="11">
        <f>SUM(C9)</f>
        <v>178</v>
      </c>
      <c r="D10" s="7"/>
      <c r="E10" s="11">
        <f>SUM(E9)</f>
        <v>178</v>
      </c>
      <c r="H10"/>
      <c r="I10"/>
      <c r="J10"/>
      <c r="K10"/>
      <c r="L10"/>
      <c r="M10"/>
    </row>
    <row r="11" spans="1:15" x14ac:dyDescent="0.25">
      <c r="A11" s="1"/>
      <c r="B11" s="1"/>
      <c r="D11" s="1"/>
      <c r="H11"/>
      <c r="I11"/>
      <c r="J11"/>
      <c r="K11"/>
      <c r="L11"/>
      <c r="M11"/>
    </row>
    <row r="12" spans="1:15" ht="51" x14ac:dyDescent="0.25">
      <c r="A12" s="3" t="s">
        <v>3</v>
      </c>
      <c r="B12" s="9" t="s">
        <v>11</v>
      </c>
      <c r="C12" s="3" t="s">
        <v>4</v>
      </c>
      <c r="D12" s="4" t="s">
        <v>6</v>
      </c>
      <c r="E12" s="4" t="s">
        <v>5</v>
      </c>
      <c r="H12"/>
      <c r="I12"/>
      <c r="J12"/>
      <c r="K12"/>
      <c r="L12"/>
      <c r="M12"/>
    </row>
    <row r="13" spans="1:15" x14ac:dyDescent="0.25">
      <c r="A13" s="7">
        <v>1088</v>
      </c>
      <c r="B13" s="7">
        <v>6519</v>
      </c>
      <c r="C13" s="6">
        <v>1858</v>
      </c>
      <c r="D13" s="12" t="s">
        <v>10</v>
      </c>
      <c r="E13" s="6">
        <v>1858</v>
      </c>
      <c r="H13"/>
      <c r="I13"/>
      <c r="J13"/>
      <c r="K13"/>
      <c r="L13"/>
      <c r="M13"/>
    </row>
    <row r="14" spans="1:15" x14ac:dyDescent="0.25">
      <c r="A14" s="7"/>
      <c r="B14" s="7">
        <v>6520</v>
      </c>
      <c r="C14" s="6">
        <v>248645</v>
      </c>
      <c r="D14" s="12"/>
      <c r="E14" s="6">
        <v>248645</v>
      </c>
      <c r="H14"/>
      <c r="I14"/>
      <c r="J14"/>
      <c r="K14"/>
      <c r="L14"/>
      <c r="M14"/>
    </row>
    <row r="15" spans="1:15" x14ac:dyDescent="0.25">
      <c r="A15" s="7"/>
      <c r="B15" s="7">
        <v>6523</v>
      </c>
      <c r="C15" s="6">
        <v>2269</v>
      </c>
      <c r="D15" s="12"/>
      <c r="E15" s="6">
        <v>2269</v>
      </c>
      <c r="H15"/>
      <c r="I15"/>
      <c r="J15"/>
      <c r="K15"/>
      <c r="L15"/>
      <c r="M15"/>
    </row>
    <row r="16" spans="1:15" x14ac:dyDescent="0.25">
      <c r="A16" s="7"/>
      <c r="B16" s="7">
        <v>6527</v>
      </c>
      <c r="C16" s="6">
        <v>82835</v>
      </c>
      <c r="D16" s="12"/>
      <c r="E16" s="6">
        <v>82835</v>
      </c>
      <c r="H16"/>
      <c r="I16"/>
      <c r="J16"/>
      <c r="K16"/>
      <c r="L16"/>
      <c r="M16"/>
    </row>
    <row r="17" spans="1:14" x14ac:dyDescent="0.25">
      <c r="A17" s="7"/>
      <c r="B17" s="7">
        <v>6529</v>
      </c>
      <c r="C17" s="6">
        <v>391</v>
      </c>
      <c r="D17" s="12"/>
      <c r="E17" s="6">
        <v>391</v>
      </c>
      <c r="H17"/>
      <c r="I17"/>
      <c r="J17"/>
      <c r="K17"/>
      <c r="L17"/>
      <c r="M17"/>
    </row>
    <row r="18" spans="1:14" x14ac:dyDescent="0.25">
      <c r="A18" s="7"/>
      <c r="B18" s="7">
        <v>6533</v>
      </c>
      <c r="C18" s="6">
        <v>596677</v>
      </c>
      <c r="D18" s="12"/>
      <c r="E18" s="6">
        <v>596677</v>
      </c>
      <c r="H18"/>
      <c r="I18"/>
      <c r="J18"/>
      <c r="K18"/>
      <c r="L18"/>
      <c r="M18"/>
    </row>
    <row r="19" spans="1:14" x14ac:dyDescent="0.25">
      <c r="A19" s="7"/>
      <c r="B19" s="7">
        <v>6544</v>
      </c>
      <c r="C19" s="6">
        <v>754</v>
      </c>
      <c r="D19" s="12"/>
      <c r="E19" s="6">
        <v>754</v>
      </c>
      <c r="H19"/>
      <c r="I19"/>
      <c r="J19"/>
      <c r="K19"/>
      <c r="L19"/>
      <c r="M19"/>
    </row>
    <row r="20" spans="1:14" x14ac:dyDescent="0.25">
      <c r="A20" s="7"/>
      <c r="B20" s="7">
        <v>6545</v>
      </c>
      <c r="C20" s="6">
        <v>3248</v>
      </c>
      <c r="D20" s="12"/>
      <c r="E20" s="6">
        <v>3248</v>
      </c>
      <c r="H20"/>
      <c r="I20"/>
      <c r="J20"/>
      <c r="K20"/>
      <c r="L20"/>
      <c r="M20"/>
    </row>
    <row r="21" spans="1:14" x14ac:dyDescent="0.25">
      <c r="A21" s="7"/>
      <c r="B21" s="7">
        <v>6591</v>
      </c>
      <c r="C21" s="6">
        <v>113657</v>
      </c>
      <c r="D21" s="12"/>
      <c r="E21" s="6">
        <v>113657</v>
      </c>
      <c r="H21"/>
      <c r="I21"/>
      <c r="J21"/>
      <c r="K21"/>
      <c r="L21"/>
      <c r="M21"/>
    </row>
    <row r="22" spans="1:14" x14ac:dyDescent="0.25">
      <c r="A22" s="7"/>
      <c r="B22" s="7">
        <v>6592</v>
      </c>
      <c r="C22" s="6">
        <v>535567</v>
      </c>
      <c r="D22" s="12"/>
      <c r="E22" s="6">
        <v>535567</v>
      </c>
      <c r="H22"/>
      <c r="I22"/>
      <c r="J22"/>
      <c r="K22"/>
      <c r="L22"/>
      <c r="M22"/>
    </row>
    <row r="23" spans="1:14" x14ac:dyDescent="0.25">
      <c r="A23" s="7"/>
      <c r="B23" s="7">
        <v>6596</v>
      </c>
      <c r="C23" s="6">
        <v>885036</v>
      </c>
      <c r="D23" s="12"/>
      <c r="E23" s="6">
        <v>885036</v>
      </c>
      <c r="H23"/>
      <c r="I23"/>
      <c r="J23"/>
      <c r="K23"/>
      <c r="L23"/>
      <c r="M23"/>
    </row>
    <row r="24" spans="1:14" x14ac:dyDescent="0.25">
      <c r="A24" s="7"/>
      <c r="B24" s="7">
        <v>6597</v>
      </c>
      <c r="C24" s="6">
        <v>9137</v>
      </c>
      <c r="D24" s="12"/>
      <c r="E24" s="6">
        <v>9137</v>
      </c>
      <c r="H24"/>
      <c r="I24"/>
      <c r="J24"/>
      <c r="K24"/>
      <c r="L24"/>
      <c r="M24"/>
    </row>
    <row r="25" spans="1:14" x14ac:dyDescent="0.25">
      <c r="A25" s="7" t="s">
        <v>13</v>
      </c>
      <c r="B25" s="7"/>
      <c r="C25" s="11">
        <f>SUM(C13:C24)</f>
        <v>2480074</v>
      </c>
      <c r="D25" s="12"/>
      <c r="E25" s="11">
        <f>SUM(E13:E24)</f>
        <v>2480074</v>
      </c>
      <c r="H25"/>
      <c r="I25"/>
      <c r="J25"/>
      <c r="K25"/>
      <c r="L25"/>
      <c r="M25"/>
    </row>
    <row r="26" spans="1:14" x14ac:dyDescent="0.25">
      <c r="H26"/>
      <c r="I26"/>
      <c r="J26"/>
      <c r="K26"/>
      <c r="L26"/>
      <c r="M26"/>
    </row>
    <row r="27" spans="1:14" ht="21" x14ac:dyDescent="0.35">
      <c r="A27" s="66" t="s">
        <v>22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</row>
    <row r="28" spans="1:14" ht="18" x14ac:dyDescent="0.3">
      <c r="A28" s="1"/>
      <c r="B28" s="1"/>
      <c r="D28" s="8"/>
      <c r="E28" s="14" t="s">
        <v>23</v>
      </c>
      <c r="F28" s="10" t="s">
        <v>18</v>
      </c>
    </row>
  </sheetData>
  <mergeCells count="3">
    <mergeCell ref="A27:N27"/>
    <mergeCell ref="A3:O3"/>
    <mergeCell ref="A4:O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Q203"/>
  <sheetViews>
    <sheetView topLeftCell="A175" workbookViewId="0">
      <selection activeCell="A197" sqref="A197:G203"/>
    </sheetView>
  </sheetViews>
  <sheetFormatPr defaultRowHeight="15" x14ac:dyDescent="0.25"/>
  <cols>
    <col min="1" max="2" width="9.140625" style="76"/>
    <col min="3" max="3" width="12.28515625" style="96" customWidth="1"/>
    <col min="4" max="4" width="11.85546875" style="76" customWidth="1"/>
    <col min="5" max="5" width="13.140625" style="117" customWidth="1"/>
    <col min="6" max="6" width="15.28515625" style="76" customWidth="1"/>
    <col min="7" max="7" width="19" style="117" customWidth="1"/>
    <col min="8" max="9" width="9.140625" style="76"/>
    <col min="10" max="10" width="10.7109375" style="97" customWidth="1"/>
    <col min="11" max="12" width="14.7109375" style="97" customWidth="1"/>
    <col min="13" max="13" width="36.42578125" style="97" customWidth="1"/>
    <col min="14" max="15" width="39.85546875" style="97" customWidth="1"/>
  </cols>
  <sheetData>
    <row r="3" spans="1:17" x14ac:dyDescent="0.25">
      <c r="A3" s="76" t="s">
        <v>19</v>
      </c>
    </row>
    <row r="5" spans="1:17" ht="24.75" x14ac:dyDescent="0.5">
      <c r="A5" s="63" t="s">
        <v>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24"/>
    </row>
    <row r="6" spans="1:17" ht="18.75" x14ac:dyDescent="0.3">
      <c r="A6" s="118" t="s">
        <v>1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25"/>
      <c r="Q6" s="25"/>
    </row>
    <row r="7" spans="1:17" ht="24.75" x14ac:dyDescent="0.5">
      <c r="J7" s="119"/>
      <c r="K7" s="119"/>
      <c r="L7" s="119"/>
      <c r="M7" s="119"/>
      <c r="N7" s="119"/>
      <c r="O7" s="119"/>
    </row>
    <row r="8" spans="1:17" ht="18.75" x14ac:dyDescent="0.3">
      <c r="A8" s="120" t="s">
        <v>24</v>
      </c>
      <c r="G8" s="76"/>
      <c r="J8" s="76"/>
      <c r="K8" s="76"/>
      <c r="L8" s="76"/>
      <c r="M8" s="76"/>
      <c r="N8" s="76"/>
      <c r="O8" s="76"/>
    </row>
    <row r="9" spans="1:17" x14ac:dyDescent="0.25">
      <c r="G9" s="76"/>
      <c r="J9" s="76"/>
      <c r="K9" s="76"/>
      <c r="L9" s="76"/>
      <c r="M9" s="76"/>
      <c r="N9" s="76"/>
      <c r="O9" s="76"/>
    </row>
    <row r="10" spans="1:17" ht="38.25" x14ac:dyDescent="0.25">
      <c r="A10" s="102" t="s">
        <v>3</v>
      </c>
      <c r="B10" s="103" t="s">
        <v>12</v>
      </c>
      <c r="C10" s="102" t="s">
        <v>4</v>
      </c>
      <c r="D10" s="104" t="s">
        <v>6</v>
      </c>
      <c r="E10" s="104" t="s">
        <v>5</v>
      </c>
      <c r="G10" s="76"/>
      <c r="J10" s="76"/>
      <c r="K10" s="76"/>
      <c r="L10" s="76"/>
      <c r="M10" s="76"/>
      <c r="N10" s="76"/>
      <c r="O10" s="76"/>
    </row>
    <row r="11" spans="1:17" x14ac:dyDescent="0.25">
      <c r="A11" s="102">
        <v>985</v>
      </c>
      <c r="B11" s="103" t="s">
        <v>26</v>
      </c>
      <c r="C11" s="102">
        <v>5712</v>
      </c>
      <c r="D11" s="121" t="s">
        <v>10</v>
      </c>
      <c r="E11" s="104">
        <v>5712</v>
      </c>
      <c r="G11" s="76"/>
      <c r="J11" s="76"/>
      <c r="K11" s="76"/>
      <c r="L11" s="76"/>
      <c r="M11" s="76"/>
      <c r="N11" s="76"/>
      <c r="O11" s="76"/>
    </row>
    <row r="12" spans="1:17" x14ac:dyDescent="0.25">
      <c r="A12" s="102"/>
      <c r="B12" s="103" t="s">
        <v>173</v>
      </c>
      <c r="C12" s="102">
        <v>907</v>
      </c>
      <c r="D12" s="121"/>
      <c r="E12" s="104">
        <v>907</v>
      </c>
      <c r="G12" s="76"/>
      <c r="J12" s="76"/>
      <c r="K12" s="76"/>
      <c r="L12" s="76"/>
      <c r="M12" s="76"/>
      <c r="N12" s="76"/>
      <c r="O12" s="76"/>
    </row>
    <row r="13" spans="1:17" x14ac:dyDescent="0.25">
      <c r="A13" s="102"/>
      <c r="B13" s="103">
        <v>5278</v>
      </c>
      <c r="C13" s="102">
        <v>11865</v>
      </c>
      <c r="D13" s="121"/>
      <c r="E13" s="104">
        <v>11865</v>
      </c>
      <c r="G13" s="76"/>
      <c r="J13" s="76"/>
      <c r="K13" s="76"/>
      <c r="L13" s="76"/>
      <c r="M13" s="76"/>
      <c r="N13" s="76"/>
      <c r="O13" s="76"/>
    </row>
    <row r="14" spans="1:17" x14ac:dyDescent="0.25">
      <c r="A14" s="102"/>
      <c r="B14" s="103" t="s">
        <v>27</v>
      </c>
      <c r="C14" s="102">
        <v>31147</v>
      </c>
      <c r="D14" s="104"/>
      <c r="E14" s="104">
        <v>31147</v>
      </c>
      <c r="G14" s="76"/>
      <c r="J14" s="76"/>
      <c r="K14" s="76"/>
      <c r="L14" s="76"/>
      <c r="M14" s="76"/>
      <c r="N14" s="76"/>
      <c r="O14" s="76"/>
    </row>
    <row r="15" spans="1:17" x14ac:dyDescent="0.25">
      <c r="A15" s="102"/>
      <c r="B15" s="103" t="s">
        <v>28</v>
      </c>
      <c r="C15" s="102">
        <v>71146</v>
      </c>
      <c r="D15" s="104"/>
      <c r="E15" s="104">
        <v>71146</v>
      </c>
      <c r="G15" s="76"/>
      <c r="J15" s="76"/>
      <c r="K15" s="76"/>
      <c r="L15" s="76"/>
      <c r="M15" s="76"/>
      <c r="N15" s="76"/>
      <c r="O15" s="76"/>
    </row>
    <row r="16" spans="1:17" x14ac:dyDescent="0.25">
      <c r="A16" s="102"/>
      <c r="B16" s="103" t="s">
        <v>29</v>
      </c>
      <c r="C16" s="102">
        <v>177656</v>
      </c>
      <c r="D16" s="104"/>
      <c r="E16" s="104">
        <v>177656</v>
      </c>
      <c r="G16" s="76"/>
      <c r="J16" s="76"/>
      <c r="K16" s="76"/>
      <c r="L16" s="76"/>
      <c r="M16" s="76"/>
      <c r="N16" s="76"/>
      <c r="O16" s="76"/>
    </row>
    <row r="17" spans="1:15" x14ac:dyDescent="0.25">
      <c r="A17" s="102"/>
      <c r="B17" s="103" t="s">
        <v>30</v>
      </c>
      <c r="C17" s="102">
        <v>2444</v>
      </c>
      <c r="D17" s="104"/>
      <c r="E17" s="104">
        <v>2444</v>
      </c>
      <c r="G17" s="76"/>
      <c r="J17" s="76"/>
      <c r="K17" s="76"/>
      <c r="L17" s="76"/>
      <c r="M17" s="76"/>
      <c r="N17" s="76"/>
      <c r="O17" s="76"/>
    </row>
    <row r="18" spans="1:15" x14ac:dyDescent="0.25">
      <c r="A18" s="102"/>
      <c r="B18" s="122">
        <v>5280</v>
      </c>
      <c r="C18" s="105">
        <v>9135</v>
      </c>
      <c r="D18" s="123"/>
      <c r="E18" s="123">
        <v>9135</v>
      </c>
      <c r="G18" s="76"/>
      <c r="J18" s="76"/>
      <c r="K18" s="76"/>
      <c r="L18" s="76"/>
      <c r="M18" s="76"/>
      <c r="N18" s="76"/>
      <c r="O18" s="76"/>
    </row>
    <row r="19" spans="1:15" x14ac:dyDescent="0.25">
      <c r="A19" s="102"/>
      <c r="B19" s="124"/>
      <c r="C19" s="107"/>
      <c r="D19" s="125"/>
      <c r="E19" s="125"/>
      <c r="G19" s="76"/>
      <c r="J19" s="76"/>
      <c r="K19" s="76"/>
      <c r="L19" s="76"/>
      <c r="M19" s="76"/>
      <c r="N19" s="76"/>
      <c r="O19" s="76"/>
    </row>
    <row r="20" spans="1:15" x14ac:dyDescent="0.25">
      <c r="A20" s="102"/>
      <c r="B20" s="126" t="s">
        <v>174</v>
      </c>
      <c r="C20" s="127">
        <v>862</v>
      </c>
      <c r="D20" s="128"/>
      <c r="E20" s="128">
        <v>862</v>
      </c>
      <c r="G20" s="76"/>
      <c r="J20" s="76"/>
      <c r="K20" s="76"/>
      <c r="L20" s="76"/>
      <c r="M20" s="76"/>
      <c r="N20" s="76"/>
      <c r="O20" s="76"/>
    </row>
    <row r="21" spans="1:15" x14ac:dyDescent="0.25">
      <c r="A21" s="102"/>
      <c r="B21" s="122" t="s">
        <v>175</v>
      </c>
      <c r="C21" s="105">
        <v>1548</v>
      </c>
      <c r="D21" s="128"/>
      <c r="E21" s="123">
        <v>1548</v>
      </c>
      <c r="G21" s="76"/>
      <c r="J21" s="76"/>
      <c r="K21" s="76"/>
      <c r="L21" s="76"/>
      <c r="M21" s="76"/>
      <c r="N21" s="76"/>
      <c r="O21" s="76"/>
    </row>
    <row r="22" spans="1:15" x14ac:dyDescent="0.25">
      <c r="A22" s="102"/>
      <c r="B22" s="124"/>
      <c r="C22" s="107"/>
      <c r="D22" s="128"/>
      <c r="E22" s="125"/>
      <c r="G22" s="76"/>
      <c r="J22" s="76"/>
      <c r="K22" s="76"/>
      <c r="L22" s="76"/>
      <c r="M22" s="76"/>
      <c r="N22" s="76"/>
      <c r="O22" s="76"/>
    </row>
    <row r="23" spans="1:15" x14ac:dyDescent="0.25">
      <c r="A23" s="102"/>
      <c r="B23" s="126">
        <v>5405</v>
      </c>
      <c r="C23" s="127">
        <v>3165</v>
      </c>
      <c r="D23" s="128"/>
      <c r="E23" s="128">
        <v>3165</v>
      </c>
      <c r="G23" s="76"/>
      <c r="J23" s="76"/>
      <c r="K23" s="76"/>
      <c r="L23" s="76"/>
      <c r="M23" s="76"/>
      <c r="N23" s="76"/>
      <c r="O23" s="76"/>
    </row>
    <row r="24" spans="1:15" x14ac:dyDescent="0.25">
      <c r="A24" s="102"/>
      <c r="B24" s="122">
        <v>5406</v>
      </c>
      <c r="C24" s="105">
        <v>3823</v>
      </c>
      <c r="D24" s="123"/>
      <c r="E24" s="123">
        <v>3823</v>
      </c>
      <c r="G24" s="76"/>
      <c r="J24" s="76"/>
      <c r="K24" s="76"/>
      <c r="L24" s="76"/>
      <c r="M24" s="76"/>
      <c r="N24" s="76"/>
      <c r="O24" s="76"/>
    </row>
    <row r="25" spans="1:15" x14ac:dyDescent="0.25">
      <c r="A25" s="102"/>
      <c r="B25" s="124"/>
      <c r="C25" s="107"/>
      <c r="D25" s="125"/>
      <c r="E25" s="125"/>
      <c r="G25" s="76"/>
      <c r="J25" s="76"/>
      <c r="K25" s="76"/>
      <c r="L25" s="76"/>
      <c r="M25" s="76"/>
      <c r="N25" s="76"/>
      <c r="O25" s="76"/>
    </row>
    <row r="26" spans="1:15" x14ac:dyDescent="0.25">
      <c r="A26" s="102"/>
      <c r="B26" s="126">
        <v>5407</v>
      </c>
      <c r="C26" s="127">
        <v>2972</v>
      </c>
      <c r="D26" s="128"/>
      <c r="E26" s="128">
        <v>2972</v>
      </c>
      <c r="G26" s="76"/>
      <c r="J26" s="76"/>
      <c r="K26" s="76"/>
      <c r="L26" s="76"/>
      <c r="M26" s="76"/>
      <c r="N26" s="76"/>
      <c r="O26" s="76"/>
    </row>
    <row r="27" spans="1:15" x14ac:dyDescent="0.25">
      <c r="A27" s="102"/>
      <c r="B27" s="126">
        <v>5408</v>
      </c>
      <c r="C27" s="127">
        <v>17952</v>
      </c>
      <c r="D27" s="128"/>
      <c r="E27" s="128">
        <v>17952</v>
      </c>
      <c r="G27" s="76"/>
      <c r="J27" s="76"/>
      <c r="K27" s="76"/>
      <c r="L27" s="76"/>
      <c r="M27" s="76"/>
      <c r="N27" s="76"/>
      <c r="O27" s="76"/>
    </row>
    <row r="28" spans="1:15" x14ac:dyDescent="0.25">
      <c r="A28" s="102"/>
      <c r="B28" s="126">
        <v>5409</v>
      </c>
      <c r="C28" s="127">
        <v>3221</v>
      </c>
      <c r="D28" s="128"/>
      <c r="E28" s="128">
        <v>3221</v>
      </c>
      <c r="G28" s="76"/>
      <c r="J28" s="76"/>
      <c r="K28" s="76"/>
      <c r="L28" s="76"/>
      <c r="M28" s="76"/>
      <c r="N28" s="76"/>
      <c r="O28" s="76"/>
    </row>
    <row r="29" spans="1:15" x14ac:dyDescent="0.25">
      <c r="A29" s="102"/>
      <c r="B29" s="126">
        <v>5410</v>
      </c>
      <c r="C29" s="127">
        <v>1208</v>
      </c>
      <c r="D29" s="128"/>
      <c r="E29" s="128">
        <v>1208</v>
      </c>
      <c r="G29" s="76"/>
      <c r="J29" s="76"/>
      <c r="K29" s="76"/>
      <c r="L29" s="76"/>
      <c r="M29" s="76"/>
      <c r="N29" s="76"/>
      <c r="O29" s="76"/>
    </row>
    <row r="30" spans="1:15" x14ac:dyDescent="0.25">
      <c r="A30" s="102"/>
      <c r="B30" s="103">
        <v>5411</v>
      </c>
      <c r="C30" s="102">
        <v>1737</v>
      </c>
      <c r="D30" s="104"/>
      <c r="E30" s="104">
        <v>1737</v>
      </c>
      <c r="G30" s="76"/>
      <c r="J30" s="76"/>
      <c r="K30" s="76"/>
      <c r="L30" s="76"/>
      <c r="M30" s="76"/>
      <c r="N30" s="76"/>
      <c r="O30" s="76"/>
    </row>
    <row r="31" spans="1:15" x14ac:dyDescent="0.25">
      <c r="A31" s="102"/>
      <c r="B31" s="103">
        <v>5412</v>
      </c>
      <c r="C31" s="102">
        <v>3336</v>
      </c>
      <c r="D31" s="104"/>
      <c r="E31" s="104">
        <v>3336</v>
      </c>
      <c r="G31" s="76"/>
      <c r="J31" s="76"/>
      <c r="K31" s="76"/>
      <c r="L31" s="76"/>
      <c r="M31" s="76"/>
      <c r="N31" s="76"/>
      <c r="O31" s="76"/>
    </row>
    <row r="32" spans="1:15" x14ac:dyDescent="0.25">
      <c r="A32" s="102"/>
      <c r="B32" s="126">
        <v>5413</v>
      </c>
      <c r="C32" s="127">
        <v>1381</v>
      </c>
      <c r="D32" s="128"/>
      <c r="E32" s="128">
        <v>1381</v>
      </c>
      <c r="G32" s="76"/>
      <c r="J32" s="76"/>
      <c r="K32" s="76"/>
      <c r="L32" s="76"/>
      <c r="M32" s="76"/>
      <c r="N32" s="76"/>
      <c r="O32" s="76"/>
    </row>
    <row r="33" spans="1:15" x14ac:dyDescent="0.25">
      <c r="A33" s="102"/>
      <c r="B33" s="126">
        <v>5414</v>
      </c>
      <c r="C33" s="127">
        <v>1211</v>
      </c>
      <c r="D33" s="128"/>
      <c r="E33" s="128">
        <v>1211</v>
      </c>
      <c r="G33" s="76"/>
      <c r="J33" s="76"/>
      <c r="K33" s="76"/>
      <c r="L33" s="76"/>
      <c r="M33" s="76"/>
      <c r="N33" s="76"/>
      <c r="O33" s="76"/>
    </row>
    <row r="34" spans="1:15" x14ac:dyDescent="0.25">
      <c r="A34" s="102"/>
      <c r="B34" s="126">
        <v>5415</v>
      </c>
      <c r="C34" s="127">
        <v>2880</v>
      </c>
      <c r="D34" s="128"/>
      <c r="E34" s="128">
        <v>2880</v>
      </c>
      <c r="G34" s="76"/>
      <c r="J34" s="76"/>
      <c r="K34" s="76"/>
      <c r="L34" s="76"/>
      <c r="M34" s="76"/>
      <c r="N34" s="76"/>
      <c r="O34" s="76"/>
    </row>
    <row r="35" spans="1:15" x14ac:dyDescent="0.25">
      <c r="A35" s="102"/>
      <c r="B35" s="126">
        <v>5416</v>
      </c>
      <c r="C35" s="127">
        <v>4109</v>
      </c>
      <c r="D35" s="128"/>
      <c r="E35" s="128">
        <v>4109</v>
      </c>
      <c r="G35" s="76"/>
      <c r="J35" s="76"/>
      <c r="K35" s="76"/>
      <c r="L35" s="76"/>
      <c r="M35" s="76"/>
      <c r="N35" s="76"/>
      <c r="O35" s="76"/>
    </row>
    <row r="36" spans="1:15" x14ac:dyDescent="0.25">
      <c r="A36" s="102"/>
      <c r="B36" s="126">
        <v>5417</v>
      </c>
      <c r="C36" s="127">
        <v>4512</v>
      </c>
      <c r="D36" s="128"/>
      <c r="E36" s="128">
        <v>4512</v>
      </c>
      <c r="G36" s="76"/>
      <c r="J36" s="76"/>
      <c r="K36" s="76"/>
      <c r="L36" s="76"/>
      <c r="M36" s="76"/>
      <c r="N36" s="76"/>
      <c r="O36" s="76"/>
    </row>
    <row r="37" spans="1:15" x14ac:dyDescent="0.25">
      <c r="A37" s="102"/>
      <c r="B37" s="126" t="s">
        <v>176</v>
      </c>
      <c r="C37" s="127">
        <v>882</v>
      </c>
      <c r="D37" s="128"/>
      <c r="E37" s="128">
        <v>882</v>
      </c>
      <c r="G37" s="76"/>
      <c r="J37" s="76"/>
      <c r="K37" s="76"/>
      <c r="L37" s="76"/>
      <c r="M37" s="76"/>
      <c r="N37" s="76"/>
      <c r="O37" s="76"/>
    </row>
    <row r="38" spans="1:15" x14ac:dyDescent="0.25">
      <c r="A38" s="102"/>
      <c r="B38" s="126" t="s">
        <v>177</v>
      </c>
      <c r="C38" s="127">
        <v>6928</v>
      </c>
      <c r="D38" s="128"/>
      <c r="E38" s="128">
        <v>6928</v>
      </c>
      <c r="G38" s="76"/>
      <c r="J38" s="76"/>
      <c r="K38" s="76"/>
      <c r="L38" s="76"/>
      <c r="M38" s="76"/>
      <c r="N38" s="76"/>
      <c r="O38" s="76"/>
    </row>
    <row r="39" spans="1:15" x14ac:dyDescent="0.25">
      <c r="A39" s="102"/>
      <c r="B39" s="126" t="s">
        <v>178</v>
      </c>
      <c r="C39" s="127">
        <v>27</v>
      </c>
      <c r="D39" s="128"/>
      <c r="E39" s="128">
        <v>27</v>
      </c>
      <c r="G39" s="76"/>
      <c r="J39" s="76"/>
      <c r="K39" s="76"/>
      <c r="L39" s="76"/>
      <c r="M39" s="76"/>
      <c r="N39" s="76"/>
      <c r="O39" s="76"/>
    </row>
    <row r="40" spans="1:15" x14ac:dyDescent="0.25">
      <c r="A40" s="102"/>
      <c r="B40" s="126" t="s">
        <v>179</v>
      </c>
      <c r="C40" s="127">
        <v>959</v>
      </c>
      <c r="D40" s="128"/>
      <c r="E40" s="128">
        <v>959</v>
      </c>
      <c r="G40" s="76"/>
      <c r="J40" s="76"/>
      <c r="K40" s="76"/>
      <c r="L40" s="76"/>
      <c r="M40" s="76"/>
      <c r="N40" s="76"/>
      <c r="O40" s="76"/>
    </row>
    <row r="41" spans="1:15" x14ac:dyDescent="0.25">
      <c r="A41" s="102"/>
      <c r="B41" s="126" t="s">
        <v>180</v>
      </c>
      <c r="C41" s="127">
        <v>813</v>
      </c>
      <c r="D41" s="128"/>
      <c r="E41" s="128">
        <v>813</v>
      </c>
      <c r="G41" s="76"/>
      <c r="J41" s="76"/>
      <c r="K41" s="76"/>
      <c r="L41" s="76"/>
      <c r="M41" s="76"/>
      <c r="N41" s="76"/>
      <c r="O41" s="76"/>
    </row>
    <row r="42" spans="1:15" x14ac:dyDescent="0.25">
      <c r="A42" s="102"/>
      <c r="B42" s="126" t="s">
        <v>181</v>
      </c>
      <c r="C42" s="127">
        <v>48</v>
      </c>
      <c r="D42" s="128"/>
      <c r="E42" s="128">
        <v>48</v>
      </c>
      <c r="G42" s="76"/>
      <c r="J42" s="76"/>
      <c r="K42" s="76"/>
      <c r="L42" s="76"/>
      <c r="M42" s="76"/>
      <c r="N42" s="76"/>
      <c r="O42" s="76"/>
    </row>
    <row r="43" spans="1:15" x14ac:dyDescent="0.25">
      <c r="A43" s="102"/>
      <c r="B43" s="126">
        <v>5421</v>
      </c>
      <c r="C43" s="127">
        <v>516</v>
      </c>
      <c r="D43" s="128"/>
      <c r="E43" s="128">
        <v>516</v>
      </c>
      <c r="G43" s="76"/>
      <c r="J43" s="76"/>
      <c r="K43" s="76"/>
      <c r="L43" s="76"/>
      <c r="M43" s="76"/>
      <c r="N43" s="76"/>
      <c r="O43" s="76"/>
    </row>
    <row r="44" spans="1:15" x14ac:dyDescent="0.25">
      <c r="A44" s="102"/>
      <c r="B44" s="126">
        <v>5422</v>
      </c>
      <c r="C44" s="127">
        <v>1666</v>
      </c>
      <c r="D44" s="128"/>
      <c r="E44" s="128">
        <v>1666</v>
      </c>
      <c r="G44" s="76"/>
      <c r="J44" s="76"/>
      <c r="K44" s="76"/>
      <c r="L44" s="76"/>
      <c r="M44" s="76"/>
      <c r="N44" s="76"/>
      <c r="O44" s="76"/>
    </row>
    <row r="45" spans="1:15" x14ac:dyDescent="0.25">
      <c r="A45" s="102"/>
      <c r="B45" s="126">
        <v>5423</v>
      </c>
      <c r="C45" s="127">
        <v>349</v>
      </c>
      <c r="D45" s="128"/>
      <c r="E45" s="128">
        <v>349</v>
      </c>
      <c r="G45" s="76"/>
      <c r="J45" s="76"/>
      <c r="K45" s="76"/>
      <c r="L45" s="76"/>
      <c r="M45" s="76"/>
      <c r="N45" s="76"/>
      <c r="O45" s="76"/>
    </row>
    <row r="46" spans="1:15" x14ac:dyDescent="0.25">
      <c r="A46" s="102"/>
      <c r="B46" s="126" t="s">
        <v>182</v>
      </c>
      <c r="C46" s="127">
        <v>3332</v>
      </c>
      <c r="D46" s="128"/>
      <c r="E46" s="128">
        <v>3332</v>
      </c>
      <c r="G46" s="76"/>
      <c r="J46" s="76"/>
      <c r="K46" s="76"/>
      <c r="L46" s="76"/>
      <c r="M46" s="76"/>
      <c r="N46" s="76"/>
      <c r="O46" s="76"/>
    </row>
    <row r="47" spans="1:15" x14ac:dyDescent="0.25">
      <c r="A47" s="102"/>
      <c r="B47" s="126" t="s">
        <v>183</v>
      </c>
      <c r="C47" s="127">
        <v>256</v>
      </c>
      <c r="D47" s="128"/>
      <c r="E47" s="128">
        <v>256</v>
      </c>
      <c r="G47" s="76"/>
      <c r="J47" s="76"/>
      <c r="K47" s="76"/>
      <c r="L47" s="76"/>
      <c r="M47" s="76"/>
      <c r="N47" s="76"/>
      <c r="O47" s="76"/>
    </row>
    <row r="48" spans="1:15" x14ac:dyDescent="0.25">
      <c r="A48" s="102"/>
      <c r="B48" s="126">
        <v>5425</v>
      </c>
      <c r="C48" s="127">
        <v>847</v>
      </c>
      <c r="D48" s="128"/>
      <c r="E48" s="128">
        <v>847</v>
      </c>
      <c r="G48" s="76"/>
      <c r="J48" s="76"/>
      <c r="K48" s="76"/>
      <c r="L48" s="76"/>
      <c r="M48" s="76"/>
      <c r="N48" s="76"/>
      <c r="O48" s="76"/>
    </row>
    <row r="49" spans="1:15" x14ac:dyDescent="0.25">
      <c r="A49" s="102"/>
      <c r="B49" s="126" t="s">
        <v>184</v>
      </c>
      <c r="C49" s="127">
        <v>1943</v>
      </c>
      <c r="D49" s="128"/>
      <c r="E49" s="128">
        <v>1943</v>
      </c>
      <c r="G49" s="76"/>
      <c r="J49" s="76"/>
      <c r="K49" s="76"/>
      <c r="L49" s="76"/>
      <c r="M49" s="76"/>
      <c r="N49" s="76"/>
      <c r="O49" s="76"/>
    </row>
    <row r="50" spans="1:15" x14ac:dyDescent="0.25">
      <c r="A50" s="102"/>
      <c r="B50" s="126" t="s">
        <v>185</v>
      </c>
      <c r="C50" s="127">
        <v>437</v>
      </c>
      <c r="D50" s="128"/>
      <c r="E50" s="128">
        <v>437</v>
      </c>
      <c r="G50" s="76"/>
      <c r="J50" s="76"/>
      <c r="K50" s="76"/>
      <c r="L50" s="76"/>
      <c r="M50" s="76"/>
      <c r="N50" s="76"/>
      <c r="O50" s="76"/>
    </row>
    <row r="51" spans="1:15" x14ac:dyDescent="0.25">
      <c r="A51" s="102"/>
      <c r="B51" s="126">
        <v>5427</v>
      </c>
      <c r="C51" s="127">
        <v>659</v>
      </c>
      <c r="D51" s="128"/>
      <c r="E51" s="128">
        <v>659</v>
      </c>
      <c r="G51" s="76"/>
      <c r="J51" s="76"/>
      <c r="K51" s="76"/>
      <c r="L51" s="76"/>
      <c r="M51" s="76"/>
      <c r="N51" s="76"/>
      <c r="O51" s="76"/>
    </row>
    <row r="52" spans="1:15" x14ac:dyDescent="0.25">
      <c r="A52" s="102"/>
      <c r="B52" s="126" t="s">
        <v>186</v>
      </c>
      <c r="C52" s="127">
        <v>681</v>
      </c>
      <c r="D52" s="128"/>
      <c r="E52" s="128">
        <v>681</v>
      </c>
      <c r="G52" s="76"/>
      <c r="J52" s="76"/>
      <c r="K52" s="76"/>
      <c r="L52" s="76"/>
      <c r="M52" s="76"/>
      <c r="N52" s="76"/>
      <c r="O52" s="76"/>
    </row>
    <row r="53" spans="1:15" x14ac:dyDescent="0.25">
      <c r="A53" s="102"/>
      <c r="B53" s="126" t="s">
        <v>187</v>
      </c>
      <c r="C53" s="127">
        <v>886</v>
      </c>
      <c r="D53" s="128"/>
      <c r="E53" s="128">
        <v>886</v>
      </c>
      <c r="G53" s="76"/>
      <c r="J53" s="76"/>
      <c r="K53" s="76"/>
      <c r="L53" s="76"/>
      <c r="M53" s="76"/>
      <c r="N53" s="76"/>
      <c r="O53" s="76"/>
    </row>
    <row r="54" spans="1:15" x14ac:dyDescent="0.25">
      <c r="A54" s="102"/>
      <c r="B54" s="126" t="s">
        <v>188</v>
      </c>
      <c r="C54" s="127">
        <v>202</v>
      </c>
      <c r="D54" s="128"/>
      <c r="E54" s="128">
        <v>202</v>
      </c>
      <c r="G54" s="76"/>
      <c r="J54" s="76"/>
      <c r="K54" s="76"/>
      <c r="L54" s="76"/>
      <c r="M54" s="76"/>
      <c r="N54" s="76"/>
      <c r="O54" s="76"/>
    </row>
    <row r="55" spans="1:15" x14ac:dyDescent="0.25">
      <c r="A55" s="102"/>
      <c r="B55" s="126" t="s">
        <v>189</v>
      </c>
      <c r="C55" s="127">
        <v>5750</v>
      </c>
      <c r="D55" s="128"/>
      <c r="E55" s="128">
        <v>5750</v>
      </c>
      <c r="G55" s="76"/>
      <c r="J55" s="76"/>
      <c r="K55" s="76"/>
      <c r="L55" s="76"/>
      <c r="M55" s="76"/>
      <c r="N55" s="76"/>
      <c r="O55" s="76"/>
    </row>
    <row r="56" spans="1:15" x14ac:dyDescent="0.25">
      <c r="A56" s="102"/>
      <c r="B56" s="126">
        <v>5430</v>
      </c>
      <c r="C56" s="127">
        <v>1883</v>
      </c>
      <c r="D56" s="128"/>
      <c r="E56" s="128">
        <v>1883</v>
      </c>
      <c r="G56" s="76"/>
      <c r="J56" s="76"/>
      <c r="K56" s="76"/>
      <c r="L56" s="76"/>
      <c r="M56" s="76"/>
      <c r="N56" s="76"/>
      <c r="O56" s="76"/>
    </row>
    <row r="57" spans="1:15" x14ac:dyDescent="0.25">
      <c r="A57" s="102"/>
      <c r="B57" s="126">
        <v>5431</v>
      </c>
      <c r="C57" s="127">
        <v>455</v>
      </c>
      <c r="D57" s="128"/>
      <c r="E57" s="128">
        <v>455</v>
      </c>
      <c r="G57" s="76"/>
      <c r="J57" s="76"/>
      <c r="K57" s="76"/>
      <c r="L57" s="76"/>
      <c r="M57" s="76"/>
      <c r="N57" s="76"/>
      <c r="O57" s="76"/>
    </row>
    <row r="58" spans="1:15" x14ac:dyDescent="0.25">
      <c r="A58" s="102"/>
      <c r="B58" s="126">
        <v>5432</v>
      </c>
      <c r="C58" s="127">
        <v>406</v>
      </c>
      <c r="D58" s="128"/>
      <c r="E58" s="128">
        <v>406</v>
      </c>
      <c r="G58" s="76"/>
      <c r="J58" s="76"/>
      <c r="K58" s="76"/>
      <c r="L58" s="76"/>
      <c r="M58" s="76"/>
      <c r="N58" s="76"/>
      <c r="O58" s="76"/>
    </row>
    <row r="59" spans="1:15" x14ac:dyDescent="0.25">
      <c r="A59" s="102"/>
      <c r="B59" s="126">
        <v>5433</v>
      </c>
      <c r="C59" s="127">
        <v>5891</v>
      </c>
      <c r="D59" s="128"/>
      <c r="E59" s="128">
        <v>5891</v>
      </c>
      <c r="G59" s="76"/>
      <c r="J59" s="76"/>
      <c r="K59" s="76"/>
      <c r="L59" s="76"/>
      <c r="M59" s="76"/>
      <c r="N59" s="76"/>
      <c r="O59" s="76"/>
    </row>
    <row r="60" spans="1:15" x14ac:dyDescent="0.25">
      <c r="A60" s="102"/>
      <c r="B60" s="126">
        <v>5434</v>
      </c>
      <c r="C60" s="102">
        <v>1060</v>
      </c>
      <c r="D60" s="104"/>
      <c r="E60" s="104">
        <v>1060</v>
      </c>
      <c r="G60" s="76"/>
      <c r="J60" s="76"/>
      <c r="K60" s="76"/>
      <c r="L60" s="76"/>
      <c r="M60" s="76"/>
      <c r="N60" s="76"/>
      <c r="O60" s="76"/>
    </row>
    <row r="61" spans="1:15" x14ac:dyDescent="0.25">
      <c r="A61" s="102"/>
      <c r="B61" s="126">
        <v>5435</v>
      </c>
      <c r="C61" s="127">
        <v>241898</v>
      </c>
      <c r="D61" s="128"/>
      <c r="E61" s="128">
        <v>241898</v>
      </c>
      <c r="G61" s="76"/>
      <c r="J61" s="76"/>
      <c r="K61" s="76"/>
      <c r="L61" s="76"/>
      <c r="M61" s="76"/>
      <c r="N61" s="76"/>
      <c r="O61" s="76"/>
    </row>
    <row r="62" spans="1:15" x14ac:dyDescent="0.25">
      <c r="A62" s="102"/>
      <c r="B62" s="126">
        <v>5436</v>
      </c>
      <c r="C62" s="127">
        <v>17450</v>
      </c>
      <c r="D62" s="128"/>
      <c r="E62" s="128">
        <v>17450</v>
      </c>
      <c r="G62" s="76"/>
      <c r="J62" s="76"/>
      <c r="K62" s="76"/>
      <c r="L62" s="76"/>
      <c r="M62" s="76"/>
      <c r="N62" s="76"/>
      <c r="O62" s="76"/>
    </row>
    <row r="63" spans="1:15" x14ac:dyDescent="0.25">
      <c r="A63" s="102"/>
      <c r="B63" s="126">
        <v>5437</v>
      </c>
      <c r="C63" s="102">
        <v>758</v>
      </c>
      <c r="D63" s="104"/>
      <c r="E63" s="104">
        <v>758</v>
      </c>
      <c r="G63" s="76"/>
      <c r="J63" s="76"/>
      <c r="K63" s="76"/>
      <c r="L63" s="76"/>
      <c r="M63" s="76"/>
      <c r="N63" s="76"/>
      <c r="O63" s="76"/>
    </row>
    <row r="64" spans="1:15" x14ac:dyDescent="0.25">
      <c r="A64" s="102"/>
      <c r="B64" s="126">
        <v>5438</v>
      </c>
      <c r="C64" s="127">
        <v>635</v>
      </c>
      <c r="D64" s="128"/>
      <c r="E64" s="128">
        <v>635</v>
      </c>
      <c r="G64" s="76"/>
      <c r="J64" s="76"/>
      <c r="K64" s="76"/>
      <c r="L64" s="76"/>
      <c r="M64" s="76"/>
      <c r="N64" s="76"/>
      <c r="O64" s="76"/>
    </row>
    <row r="65" spans="1:15" x14ac:dyDescent="0.25">
      <c r="A65" s="102"/>
      <c r="B65" s="126">
        <v>5449</v>
      </c>
      <c r="C65" s="102">
        <v>1692</v>
      </c>
      <c r="D65" s="104"/>
      <c r="E65" s="104">
        <v>1692</v>
      </c>
      <c r="G65" s="76"/>
      <c r="J65" s="76"/>
      <c r="K65" s="76"/>
      <c r="L65" s="76"/>
      <c r="M65" s="76"/>
      <c r="N65" s="76"/>
      <c r="O65" s="76"/>
    </row>
    <row r="66" spans="1:15" x14ac:dyDescent="0.25">
      <c r="A66" s="102"/>
      <c r="B66" s="126">
        <v>5450</v>
      </c>
      <c r="C66" s="127">
        <v>3220</v>
      </c>
      <c r="D66" s="128"/>
      <c r="E66" s="128">
        <v>3220</v>
      </c>
      <c r="G66" s="76"/>
      <c r="J66" s="76"/>
      <c r="K66" s="76"/>
      <c r="L66" s="76"/>
      <c r="M66" s="76"/>
      <c r="N66" s="76"/>
      <c r="O66" s="76"/>
    </row>
    <row r="67" spans="1:15" x14ac:dyDescent="0.25">
      <c r="A67" s="102"/>
      <c r="B67" s="126">
        <v>5451</v>
      </c>
      <c r="C67" s="127">
        <v>715</v>
      </c>
      <c r="D67" s="128"/>
      <c r="E67" s="128">
        <v>715</v>
      </c>
      <c r="G67" s="76"/>
      <c r="J67" s="76"/>
      <c r="K67" s="76"/>
      <c r="L67" s="76"/>
      <c r="M67" s="76"/>
      <c r="N67" s="76"/>
      <c r="O67" s="76"/>
    </row>
    <row r="68" spans="1:15" x14ac:dyDescent="0.25">
      <c r="A68" s="102"/>
      <c r="B68" s="126">
        <v>5452</v>
      </c>
      <c r="C68" s="127">
        <v>3841</v>
      </c>
      <c r="D68" s="128"/>
      <c r="E68" s="128">
        <v>3841</v>
      </c>
      <c r="G68" s="76"/>
      <c r="J68" s="76"/>
      <c r="K68" s="76"/>
      <c r="L68" s="76"/>
      <c r="M68" s="76"/>
      <c r="N68" s="76"/>
      <c r="O68" s="76"/>
    </row>
    <row r="69" spans="1:15" x14ac:dyDescent="0.25">
      <c r="A69" s="102"/>
      <c r="B69" s="126" t="s">
        <v>190</v>
      </c>
      <c r="C69" s="127">
        <v>1505</v>
      </c>
      <c r="D69" s="128"/>
      <c r="E69" s="128">
        <v>1505</v>
      </c>
      <c r="G69" s="76"/>
      <c r="J69" s="76"/>
      <c r="K69" s="76"/>
      <c r="L69" s="76"/>
      <c r="M69" s="76"/>
      <c r="N69" s="76"/>
      <c r="O69" s="76"/>
    </row>
    <row r="70" spans="1:15" x14ac:dyDescent="0.25">
      <c r="A70" s="102"/>
      <c r="B70" s="126" t="s">
        <v>191</v>
      </c>
      <c r="C70" s="127">
        <v>1246</v>
      </c>
      <c r="D70" s="128"/>
      <c r="E70" s="128">
        <v>1246</v>
      </c>
      <c r="G70" s="76"/>
      <c r="J70" s="76"/>
      <c r="K70" s="76"/>
      <c r="L70" s="76"/>
      <c r="M70" s="76"/>
      <c r="N70" s="76"/>
      <c r="O70" s="76"/>
    </row>
    <row r="71" spans="1:15" x14ac:dyDescent="0.25">
      <c r="A71" s="102"/>
      <c r="B71" s="126" t="s">
        <v>192</v>
      </c>
      <c r="C71" s="127">
        <v>963</v>
      </c>
      <c r="D71" s="128"/>
      <c r="E71" s="128">
        <v>963</v>
      </c>
      <c r="G71" s="76"/>
      <c r="J71" s="76"/>
      <c r="K71" s="76"/>
      <c r="L71" s="76"/>
      <c r="M71" s="76"/>
      <c r="N71" s="76"/>
      <c r="O71" s="76"/>
    </row>
    <row r="72" spans="1:15" x14ac:dyDescent="0.25">
      <c r="A72" s="102"/>
      <c r="B72" s="126" t="s">
        <v>193</v>
      </c>
      <c r="C72" s="127">
        <v>613</v>
      </c>
      <c r="D72" s="128"/>
      <c r="E72" s="128">
        <v>613</v>
      </c>
      <c r="G72" s="76"/>
      <c r="J72" s="76"/>
      <c r="K72" s="76"/>
      <c r="L72" s="76"/>
      <c r="M72" s="76"/>
      <c r="N72" s="76"/>
      <c r="O72" s="76"/>
    </row>
    <row r="73" spans="1:15" x14ac:dyDescent="0.25">
      <c r="A73" s="102"/>
      <c r="B73" s="126" t="s">
        <v>194</v>
      </c>
      <c r="C73" s="127">
        <v>2188</v>
      </c>
      <c r="D73" s="128"/>
      <c r="E73" s="128">
        <v>2188</v>
      </c>
      <c r="G73" s="76"/>
      <c r="J73" s="76"/>
      <c r="K73" s="76"/>
      <c r="L73" s="76"/>
      <c r="M73" s="76"/>
      <c r="N73" s="76"/>
      <c r="O73" s="76"/>
    </row>
    <row r="74" spans="1:15" x14ac:dyDescent="0.25">
      <c r="A74" s="102"/>
      <c r="B74" s="103" t="s">
        <v>31</v>
      </c>
      <c r="C74" s="102">
        <v>514367</v>
      </c>
      <c r="D74" s="104"/>
      <c r="E74" s="104">
        <v>514367</v>
      </c>
      <c r="G74" s="76"/>
      <c r="J74" s="76"/>
      <c r="K74" s="76"/>
      <c r="L74" s="76"/>
      <c r="M74" s="76"/>
      <c r="N74" s="76"/>
      <c r="O74" s="76"/>
    </row>
    <row r="75" spans="1:15" x14ac:dyDescent="0.25">
      <c r="A75" s="102"/>
      <c r="B75" s="103" t="s">
        <v>32</v>
      </c>
      <c r="C75" s="102">
        <v>278082</v>
      </c>
      <c r="D75" s="104"/>
      <c r="E75" s="104">
        <v>278082</v>
      </c>
      <c r="G75" s="76"/>
      <c r="J75" s="76"/>
      <c r="K75" s="76"/>
      <c r="L75" s="76"/>
      <c r="M75" s="76"/>
      <c r="N75" s="76"/>
      <c r="O75" s="76"/>
    </row>
    <row r="76" spans="1:15" x14ac:dyDescent="0.25">
      <c r="A76" s="102"/>
      <c r="B76" s="103" t="s">
        <v>33</v>
      </c>
      <c r="C76" s="102">
        <v>189227</v>
      </c>
      <c r="D76" s="104"/>
      <c r="E76" s="104">
        <v>189227</v>
      </c>
      <c r="G76" s="76"/>
      <c r="J76" s="76"/>
      <c r="K76" s="76"/>
      <c r="L76" s="76"/>
      <c r="M76" s="76"/>
      <c r="N76" s="76"/>
      <c r="O76" s="76"/>
    </row>
    <row r="77" spans="1:15" x14ac:dyDescent="0.25">
      <c r="A77" s="102"/>
      <c r="B77" s="103" t="s">
        <v>34</v>
      </c>
      <c r="C77" s="102">
        <v>3564</v>
      </c>
      <c r="D77" s="104"/>
      <c r="E77" s="104">
        <v>3564</v>
      </c>
      <c r="G77" s="76"/>
      <c r="J77" s="76"/>
      <c r="K77" s="76"/>
      <c r="L77" s="76"/>
      <c r="M77" s="76"/>
      <c r="N77" s="76"/>
      <c r="O77" s="76"/>
    </row>
    <row r="78" spans="1:15" x14ac:dyDescent="0.25">
      <c r="A78" s="102"/>
      <c r="B78" s="103">
        <v>5458</v>
      </c>
      <c r="C78" s="102">
        <v>7747</v>
      </c>
      <c r="D78" s="104"/>
      <c r="E78" s="104">
        <v>7747</v>
      </c>
      <c r="G78" s="76"/>
      <c r="J78" s="76"/>
      <c r="K78" s="76"/>
      <c r="L78" s="76"/>
      <c r="M78" s="76"/>
      <c r="N78" s="76"/>
      <c r="O78" s="76"/>
    </row>
    <row r="79" spans="1:15" x14ac:dyDescent="0.25">
      <c r="A79" s="102"/>
      <c r="B79" s="103">
        <v>5459</v>
      </c>
      <c r="C79" s="102">
        <v>8335</v>
      </c>
      <c r="D79" s="104"/>
      <c r="E79" s="104">
        <v>8335</v>
      </c>
      <c r="G79" s="76"/>
      <c r="J79" s="76"/>
      <c r="K79" s="76"/>
      <c r="L79" s="76"/>
      <c r="M79" s="76"/>
      <c r="N79" s="76"/>
      <c r="O79" s="76"/>
    </row>
    <row r="80" spans="1:15" x14ac:dyDescent="0.25">
      <c r="A80" s="102"/>
      <c r="B80" s="103">
        <v>5460</v>
      </c>
      <c r="C80" s="102">
        <v>1377</v>
      </c>
      <c r="D80" s="104"/>
      <c r="E80" s="104">
        <v>1377</v>
      </c>
      <c r="G80" s="76"/>
      <c r="J80" s="76"/>
      <c r="K80" s="76"/>
      <c r="L80" s="76"/>
      <c r="M80" s="76"/>
      <c r="N80" s="76"/>
      <c r="O80" s="76"/>
    </row>
    <row r="81" spans="1:15" x14ac:dyDescent="0.25">
      <c r="A81" s="102"/>
      <c r="B81" s="103">
        <v>5461</v>
      </c>
      <c r="C81" s="102">
        <v>23803</v>
      </c>
      <c r="D81" s="104"/>
      <c r="E81" s="104">
        <v>23803</v>
      </c>
      <c r="G81" s="76"/>
      <c r="J81" s="76"/>
      <c r="K81" s="76"/>
      <c r="L81" s="76"/>
      <c r="M81" s="76"/>
      <c r="N81" s="76"/>
      <c r="O81" s="76"/>
    </row>
    <row r="82" spans="1:15" x14ac:dyDescent="0.25">
      <c r="A82" s="102"/>
      <c r="B82" s="103">
        <v>5462</v>
      </c>
      <c r="C82" s="102">
        <v>713</v>
      </c>
      <c r="D82" s="104"/>
      <c r="E82" s="104">
        <v>713</v>
      </c>
      <c r="G82" s="76"/>
      <c r="J82" s="76"/>
      <c r="K82" s="76"/>
      <c r="L82" s="76"/>
      <c r="M82" s="76"/>
      <c r="N82" s="76"/>
      <c r="O82" s="76"/>
    </row>
    <row r="83" spans="1:15" x14ac:dyDescent="0.25">
      <c r="A83" s="102"/>
      <c r="B83" s="103" t="s">
        <v>195</v>
      </c>
      <c r="C83" s="102">
        <v>4247</v>
      </c>
      <c r="D83" s="104"/>
      <c r="E83" s="104">
        <v>4247</v>
      </c>
      <c r="G83" s="76"/>
      <c r="J83" s="76"/>
      <c r="K83" s="76"/>
      <c r="L83" s="76"/>
      <c r="M83" s="76"/>
      <c r="N83" s="76"/>
      <c r="O83" s="76"/>
    </row>
    <row r="84" spans="1:15" x14ac:dyDescent="0.25">
      <c r="A84" s="102"/>
      <c r="B84" s="103" t="s">
        <v>196</v>
      </c>
      <c r="C84" s="102">
        <v>2103</v>
      </c>
      <c r="D84" s="104"/>
      <c r="E84" s="104">
        <v>2103</v>
      </c>
      <c r="G84" s="76"/>
      <c r="J84" s="76"/>
      <c r="K84" s="76"/>
      <c r="L84" s="76"/>
      <c r="M84" s="76"/>
      <c r="N84" s="76"/>
      <c r="O84" s="76"/>
    </row>
    <row r="85" spans="1:15" x14ac:dyDescent="0.25">
      <c r="A85" s="102"/>
      <c r="B85" s="103">
        <v>5468</v>
      </c>
      <c r="C85" s="102">
        <v>1559</v>
      </c>
      <c r="D85" s="104"/>
      <c r="E85" s="104">
        <v>1559</v>
      </c>
      <c r="G85" s="76"/>
      <c r="J85" s="76"/>
      <c r="K85" s="76"/>
      <c r="L85" s="76"/>
      <c r="M85" s="76"/>
      <c r="N85" s="76"/>
      <c r="O85" s="76"/>
    </row>
    <row r="86" spans="1:15" x14ac:dyDescent="0.25">
      <c r="A86" s="102"/>
      <c r="B86" s="103">
        <v>5469</v>
      </c>
      <c r="C86" s="102">
        <v>19308</v>
      </c>
      <c r="D86" s="104"/>
      <c r="E86" s="104">
        <v>19308</v>
      </c>
      <c r="G86" s="76"/>
      <c r="J86" s="76"/>
      <c r="K86" s="76"/>
      <c r="L86" s="76"/>
      <c r="M86" s="76"/>
      <c r="N86" s="76"/>
      <c r="O86" s="76"/>
    </row>
    <row r="87" spans="1:15" x14ac:dyDescent="0.25">
      <c r="A87" s="102"/>
      <c r="B87" s="103">
        <v>5470</v>
      </c>
      <c r="C87" s="102">
        <v>6713</v>
      </c>
      <c r="D87" s="104"/>
      <c r="E87" s="104">
        <v>6713</v>
      </c>
      <c r="G87" s="76"/>
      <c r="J87" s="76"/>
      <c r="K87" s="76"/>
      <c r="L87" s="76"/>
      <c r="M87" s="76"/>
      <c r="N87" s="76"/>
      <c r="O87" s="76"/>
    </row>
    <row r="88" spans="1:15" x14ac:dyDescent="0.25">
      <c r="A88" s="102"/>
      <c r="B88" s="103">
        <v>5471</v>
      </c>
      <c r="C88" s="102">
        <v>9106</v>
      </c>
      <c r="D88" s="104"/>
      <c r="E88" s="104">
        <v>9106</v>
      </c>
      <c r="G88" s="76"/>
      <c r="J88" s="76"/>
      <c r="K88" s="76"/>
      <c r="L88" s="76"/>
      <c r="M88" s="76"/>
      <c r="N88" s="76"/>
      <c r="O88" s="76"/>
    </row>
    <row r="89" spans="1:15" x14ac:dyDescent="0.25">
      <c r="A89" s="102"/>
      <c r="B89" s="103">
        <v>5472</v>
      </c>
      <c r="C89" s="102">
        <v>8619</v>
      </c>
      <c r="D89" s="104"/>
      <c r="E89" s="104">
        <v>8619</v>
      </c>
      <c r="G89" s="76"/>
      <c r="J89" s="76"/>
      <c r="K89" s="76"/>
      <c r="L89" s="76"/>
      <c r="M89" s="76"/>
      <c r="N89" s="76"/>
      <c r="O89" s="76"/>
    </row>
    <row r="90" spans="1:15" x14ac:dyDescent="0.25">
      <c r="A90" s="102"/>
      <c r="B90" s="103">
        <v>5473</v>
      </c>
      <c r="C90" s="102">
        <v>14654</v>
      </c>
      <c r="D90" s="104"/>
      <c r="E90" s="104">
        <v>14654</v>
      </c>
      <c r="G90" s="76"/>
      <c r="J90" s="76"/>
      <c r="K90" s="76"/>
      <c r="L90" s="76"/>
      <c r="M90" s="76"/>
      <c r="N90" s="76"/>
      <c r="O90" s="76"/>
    </row>
    <row r="91" spans="1:15" x14ac:dyDescent="0.25">
      <c r="A91" s="102"/>
      <c r="B91" s="103">
        <v>5474</v>
      </c>
      <c r="C91" s="102">
        <v>5739</v>
      </c>
      <c r="D91" s="104"/>
      <c r="E91" s="104">
        <v>5739</v>
      </c>
      <c r="G91" s="76"/>
      <c r="J91" s="76"/>
      <c r="K91" s="76"/>
      <c r="L91" s="76"/>
      <c r="M91" s="76"/>
      <c r="N91" s="76"/>
      <c r="O91" s="76"/>
    </row>
    <row r="92" spans="1:15" x14ac:dyDescent="0.25">
      <c r="A92" s="102"/>
      <c r="B92" s="103">
        <v>5475</v>
      </c>
      <c r="C92" s="102">
        <v>13744</v>
      </c>
      <c r="D92" s="104"/>
      <c r="E92" s="104">
        <v>13744</v>
      </c>
      <c r="G92" s="76"/>
      <c r="J92" s="76"/>
      <c r="K92" s="76"/>
      <c r="L92" s="76"/>
      <c r="M92" s="76"/>
      <c r="N92" s="76"/>
      <c r="O92" s="76"/>
    </row>
    <row r="93" spans="1:15" x14ac:dyDescent="0.25">
      <c r="A93" s="102"/>
      <c r="B93" s="103">
        <v>5476</v>
      </c>
      <c r="C93" s="102">
        <v>5305</v>
      </c>
      <c r="D93" s="104"/>
      <c r="E93" s="104">
        <v>5305</v>
      </c>
      <c r="G93" s="76"/>
      <c r="J93" s="76"/>
      <c r="K93" s="76"/>
      <c r="L93" s="76"/>
      <c r="M93" s="76"/>
      <c r="N93" s="76"/>
      <c r="O93" s="76"/>
    </row>
    <row r="94" spans="1:15" x14ac:dyDescent="0.25">
      <c r="A94" s="102"/>
      <c r="B94" s="103">
        <v>5477</v>
      </c>
      <c r="C94" s="102">
        <v>1202</v>
      </c>
      <c r="D94" s="104"/>
      <c r="E94" s="104">
        <v>1202</v>
      </c>
      <c r="G94" s="76"/>
      <c r="J94" s="76"/>
      <c r="K94" s="76"/>
      <c r="L94" s="76"/>
      <c r="M94" s="76"/>
      <c r="N94" s="76"/>
      <c r="O94" s="76"/>
    </row>
    <row r="95" spans="1:15" x14ac:dyDescent="0.25">
      <c r="A95" s="102"/>
      <c r="B95" s="103">
        <v>5478</v>
      </c>
      <c r="C95" s="102">
        <v>6195</v>
      </c>
      <c r="D95" s="104"/>
      <c r="E95" s="104">
        <v>6195</v>
      </c>
      <c r="G95" s="76"/>
      <c r="J95" s="76"/>
      <c r="K95" s="76"/>
      <c r="L95" s="76"/>
      <c r="M95" s="76"/>
      <c r="N95" s="76"/>
      <c r="O95" s="76"/>
    </row>
    <row r="96" spans="1:15" x14ac:dyDescent="0.25">
      <c r="A96" s="102"/>
      <c r="B96" s="103" t="s">
        <v>197</v>
      </c>
      <c r="C96" s="102">
        <v>4257</v>
      </c>
      <c r="D96" s="104"/>
      <c r="E96" s="104">
        <v>4257</v>
      </c>
      <c r="G96" s="76"/>
      <c r="J96" s="76"/>
      <c r="K96" s="76"/>
      <c r="L96" s="76"/>
      <c r="M96" s="76"/>
      <c r="N96" s="76"/>
      <c r="O96" s="76"/>
    </row>
    <row r="97" spans="1:15" x14ac:dyDescent="0.25">
      <c r="A97" s="102"/>
      <c r="B97" s="103" t="s">
        <v>198</v>
      </c>
      <c r="C97" s="102">
        <v>5180</v>
      </c>
      <c r="D97" s="104"/>
      <c r="E97" s="104">
        <v>5180</v>
      </c>
      <c r="G97" s="76"/>
      <c r="J97" s="76"/>
      <c r="K97" s="76"/>
      <c r="L97" s="76"/>
      <c r="M97" s="76"/>
      <c r="N97" s="76"/>
      <c r="O97" s="76"/>
    </row>
    <row r="98" spans="1:15" x14ac:dyDescent="0.25">
      <c r="A98" s="102"/>
      <c r="B98" s="103">
        <v>5480</v>
      </c>
      <c r="C98" s="102">
        <v>3188</v>
      </c>
      <c r="D98" s="104"/>
      <c r="E98" s="104">
        <v>3188</v>
      </c>
      <c r="G98" s="76"/>
      <c r="J98" s="76"/>
      <c r="K98" s="76"/>
      <c r="L98" s="76"/>
      <c r="M98" s="76"/>
      <c r="N98" s="76"/>
      <c r="O98" s="76"/>
    </row>
    <row r="99" spans="1:15" x14ac:dyDescent="0.25">
      <c r="A99" s="102"/>
      <c r="B99" s="103" t="s">
        <v>199</v>
      </c>
      <c r="C99" s="102">
        <v>7416</v>
      </c>
      <c r="D99" s="104"/>
      <c r="E99" s="104">
        <v>7416</v>
      </c>
      <c r="G99" s="76"/>
      <c r="J99" s="76"/>
      <c r="K99" s="76"/>
      <c r="L99" s="76"/>
      <c r="M99" s="76"/>
      <c r="N99" s="76"/>
      <c r="O99" s="76"/>
    </row>
    <row r="100" spans="1:15" x14ac:dyDescent="0.25">
      <c r="A100" s="102"/>
      <c r="B100" s="103" t="s">
        <v>200</v>
      </c>
      <c r="C100" s="102">
        <v>22</v>
      </c>
      <c r="D100" s="104"/>
      <c r="E100" s="104">
        <v>22</v>
      </c>
      <c r="G100" s="76"/>
      <c r="J100" s="76"/>
      <c r="K100" s="76"/>
      <c r="L100" s="76"/>
      <c r="M100" s="76"/>
      <c r="N100" s="76"/>
      <c r="O100" s="76"/>
    </row>
    <row r="101" spans="1:15" x14ac:dyDescent="0.25">
      <c r="A101" s="102"/>
      <c r="B101" s="103">
        <v>5482</v>
      </c>
      <c r="C101" s="102">
        <v>12994</v>
      </c>
      <c r="D101" s="104"/>
      <c r="E101" s="104">
        <v>12994</v>
      </c>
      <c r="G101" s="76"/>
      <c r="J101" s="76"/>
      <c r="K101" s="76"/>
      <c r="L101" s="76"/>
      <c r="M101" s="76"/>
      <c r="N101" s="76"/>
      <c r="O101" s="76"/>
    </row>
    <row r="102" spans="1:15" x14ac:dyDescent="0.25">
      <c r="A102" s="102"/>
      <c r="B102" s="103">
        <v>5483</v>
      </c>
      <c r="C102" s="102">
        <v>1487</v>
      </c>
      <c r="D102" s="104"/>
      <c r="E102" s="104">
        <v>1487</v>
      </c>
      <c r="G102" s="76"/>
      <c r="J102" s="76"/>
      <c r="K102" s="76"/>
      <c r="L102" s="76"/>
      <c r="M102" s="76"/>
      <c r="N102" s="76"/>
      <c r="O102" s="76"/>
    </row>
    <row r="103" spans="1:15" x14ac:dyDescent="0.25">
      <c r="A103" s="102"/>
      <c r="B103" s="103">
        <v>5484</v>
      </c>
      <c r="C103" s="102">
        <v>3543</v>
      </c>
      <c r="D103" s="104"/>
      <c r="E103" s="104">
        <v>3543</v>
      </c>
      <c r="G103" s="76"/>
      <c r="J103" s="76"/>
      <c r="K103" s="76"/>
      <c r="L103" s="76"/>
      <c r="M103" s="76"/>
      <c r="N103" s="76"/>
      <c r="O103" s="76"/>
    </row>
    <row r="104" spans="1:15" x14ac:dyDescent="0.25">
      <c r="A104" s="102"/>
      <c r="B104" s="103">
        <v>5485</v>
      </c>
      <c r="C104" s="102">
        <v>5393</v>
      </c>
      <c r="D104" s="104"/>
      <c r="E104" s="104">
        <v>5393</v>
      </c>
      <c r="G104" s="76"/>
      <c r="J104" s="76"/>
      <c r="K104" s="76"/>
      <c r="L104" s="76"/>
      <c r="M104" s="76"/>
      <c r="N104" s="76"/>
      <c r="O104" s="76"/>
    </row>
    <row r="105" spans="1:15" x14ac:dyDescent="0.25">
      <c r="A105" s="102"/>
      <c r="B105" s="103" t="s">
        <v>201</v>
      </c>
      <c r="C105" s="102">
        <v>90663</v>
      </c>
      <c r="D105" s="104"/>
      <c r="E105" s="104">
        <v>90663</v>
      </c>
      <c r="G105" s="76"/>
      <c r="J105" s="76"/>
      <c r="K105" s="76"/>
      <c r="L105" s="76"/>
      <c r="M105" s="76"/>
      <c r="N105" s="76"/>
      <c r="O105" s="76"/>
    </row>
    <row r="106" spans="1:15" x14ac:dyDescent="0.25">
      <c r="A106" s="102"/>
      <c r="B106" s="103" t="s">
        <v>202</v>
      </c>
      <c r="C106" s="102">
        <v>13606</v>
      </c>
      <c r="D106" s="104"/>
      <c r="E106" s="104">
        <v>13606</v>
      </c>
      <c r="G106" s="76"/>
      <c r="J106" s="76"/>
      <c r="K106" s="76"/>
      <c r="L106" s="76"/>
      <c r="M106" s="76"/>
      <c r="N106" s="76"/>
      <c r="O106" s="76"/>
    </row>
    <row r="107" spans="1:15" x14ac:dyDescent="0.25">
      <c r="A107" s="102"/>
      <c r="B107" s="103" t="s">
        <v>203</v>
      </c>
      <c r="C107" s="102">
        <v>41066</v>
      </c>
      <c r="D107" s="104"/>
      <c r="E107" s="104">
        <v>41066</v>
      </c>
      <c r="G107" s="76"/>
      <c r="J107" s="76"/>
      <c r="K107" s="76"/>
      <c r="L107" s="76"/>
      <c r="M107" s="76"/>
      <c r="N107" s="76"/>
      <c r="O107" s="76"/>
    </row>
    <row r="108" spans="1:15" x14ac:dyDescent="0.25">
      <c r="A108" s="102"/>
      <c r="B108" s="103" t="s">
        <v>204</v>
      </c>
      <c r="C108" s="102">
        <v>2470</v>
      </c>
      <c r="D108" s="104"/>
      <c r="E108" s="104">
        <v>2470</v>
      </c>
      <c r="G108" s="76"/>
      <c r="J108" s="76"/>
      <c r="K108" s="76"/>
      <c r="L108" s="76"/>
      <c r="M108" s="76"/>
      <c r="N108" s="76"/>
      <c r="O108" s="76"/>
    </row>
    <row r="109" spans="1:15" x14ac:dyDescent="0.25">
      <c r="A109" s="102"/>
      <c r="B109" s="103" t="s">
        <v>205</v>
      </c>
      <c r="C109" s="102">
        <v>538</v>
      </c>
      <c r="D109" s="104"/>
      <c r="E109" s="104">
        <v>538</v>
      </c>
      <c r="G109" s="76"/>
      <c r="J109" s="76"/>
      <c r="K109" s="76"/>
      <c r="L109" s="76"/>
      <c r="M109" s="76"/>
      <c r="N109" s="76"/>
      <c r="O109" s="76"/>
    </row>
    <row r="110" spans="1:15" x14ac:dyDescent="0.25">
      <c r="A110" s="102"/>
      <c r="B110" s="103">
        <v>5487</v>
      </c>
      <c r="C110" s="102">
        <v>3388</v>
      </c>
      <c r="D110" s="104"/>
      <c r="E110" s="104">
        <v>3388</v>
      </c>
      <c r="G110" s="76"/>
      <c r="J110" s="76"/>
      <c r="K110" s="76"/>
      <c r="L110" s="76"/>
      <c r="M110" s="76"/>
      <c r="N110" s="76"/>
      <c r="O110" s="76"/>
    </row>
    <row r="111" spans="1:15" x14ac:dyDescent="0.25">
      <c r="A111" s="102"/>
      <c r="B111" s="103" t="s">
        <v>206</v>
      </c>
      <c r="C111" s="102">
        <v>2700</v>
      </c>
      <c r="D111" s="104"/>
      <c r="E111" s="104">
        <v>2700</v>
      </c>
      <c r="G111" s="76"/>
      <c r="J111" s="76"/>
      <c r="K111" s="76"/>
      <c r="L111" s="76"/>
      <c r="M111" s="76"/>
      <c r="N111" s="76"/>
      <c r="O111" s="76"/>
    </row>
    <row r="112" spans="1:15" x14ac:dyDescent="0.25">
      <c r="A112" s="102"/>
      <c r="B112" s="103" t="s">
        <v>207</v>
      </c>
      <c r="C112" s="102">
        <v>2315</v>
      </c>
      <c r="D112" s="104"/>
      <c r="E112" s="104">
        <v>2315</v>
      </c>
      <c r="G112" s="76"/>
      <c r="J112" s="76"/>
      <c r="K112" s="76"/>
      <c r="L112" s="76"/>
      <c r="M112" s="76"/>
      <c r="N112" s="76"/>
      <c r="O112" s="76"/>
    </row>
    <row r="113" spans="1:15" x14ac:dyDescent="0.25">
      <c r="A113" s="102"/>
      <c r="B113" s="103">
        <v>5489</v>
      </c>
      <c r="C113" s="102">
        <v>709</v>
      </c>
      <c r="D113" s="104"/>
      <c r="E113" s="104">
        <v>709</v>
      </c>
      <c r="G113" s="76"/>
      <c r="J113" s="76"/>
      <c r="K113" s="76"/>
      <c r="L113" s="76"/>
      <c r="M113" s="76"/>
      <c r="N113" s="76"/>
      <c r="O113" s="76"/>
    </row>
    <row r="114" spans="1:15" x14ac:dyDescent="0.25">
      <c r="A114" s="102"/>
      <c r="B114" s="103">
        <v>5490</v>
      </c>
      <c r="C114" s="102">
        <v>3427</v>
      </c>
      <c r="D114" s="104"/>
      <c r="E114" s="104">
        <v>3427</v>
      </c>
      <c r="G114" s="76"/>
      <c r="J114" s="76"/>
      <c r="K114" s="76"/>
      <c r="L114" s="76"/>
      <c r="M114" s="76"/>
      <c r="N114" s="76"/>
      <c r="O114" s="76"/>
    </row>
    <row r="115" spans="1:15" x14ac:dyDescent="0.25">
      <c r="A115" s="102"/>
      <c r="B115" s="103" t="s">
        <v>208</v>
      </c>
      <c r="C115" s="102">
        <v>29575</v>
      </c>
      <c r="D115" s="104"/>
      <c r="E115" s="104">
        <v>29575</v>
      </c>
      <c r="G115" s="76"/>
      <c r="J115" s="76"/>
      <c r="K115" s="76"/>
      <c r="L115" s="76"/>
      <c r="M115" s="76"/>
      <c r="N115" s="76"/>
      <c r="O115" s="76"/>
    </row>
    <row r="116" spans="1:15" x14ac:dyDescent="0.25">
      <c r="A116" s="102"/>
      <c r="B116" s="103" t="s">
        <v>209</v>
      </c>
      <c r="C116" s="102">
        <v>58671</v>
      </c>
      <c r="D116" s="104"/>
      <c r="E116" s="104">
        <v>58671</v>
      </c>
      <c r="G116" s="76"/>
      <c r="J116" s="76"/>
      <c r="K116" s="76"/>
      <c r="L116" s="76"/>
      <c r="M116" s="76"/>
      <c r="N116" s="76"/>
      <c r="O116" s="76"/>
    </row>
    <row r="117" spans="1:15" x14ac:dyDescent="0.25">
      <c r="A117" s="102"/>
      <c r="B117" s="103" t="s">
        <v>210</v>
      </c>
      <c r="C117" s="102">
        <v>41642</v>
      </c>
      <c r="D117" s="104"/>
      <c r="E117" s="104">
        <v>41642</v>
      </c>
      <c r="G117" s="76"/>
      <c r="J117" s="76"/>
      <c r="K117" s="76"/>
      <c r="L117" s="76"/>
      <c r="M117" s="76"/>
      <c r="N117" s="76"/>
      <c r="O117" s="76"/>
    </row>
    <row r="118" spans="1:15" x14ac:dyDescent="0.25">
      <c r="A118" s="102"/>
      <c r="B118" s="103" t="s">
        <v>211</v>
      </c>
      <c r="C118" s="102">
        <v>11990</v>
      </c>
      <c r="D118" s="104"/>
      <c r="E118" s="104">
        <v>11990</v>
      </c>
      <c r="G118" s="76"/>
      <c r="J118" s="76"/>
      <c r="K118" s="76"/>
      <c r="L118" s="76"/>
      <c r="M118" s="76"/>
      <c r="N118" s="76"/>
      <c r="O118" s="76"/>
    </row>
    <row r="119" spans="1:15" x14ac:dyDescent="0.25">
      <c r="A119" s="102"/>
      <c r="B119" s="103" t="s">
        <v>212</v>
      </c>
      <c r="C119" s="102">
        <v>1154</v>
      </c>
      <c r="D119" s="104"/>
      <c r="E119" s="104">
        <v>1154</v>
      </c>
      <c r="G119" s="76"/>
      <c r="J119" s="76"/>
      <c r="K119" s="76"/>
      <c r="L119" s="76"/>
      <c r="M119" s="76"/>
      <c r="N119" s="76"/>
      <c r="O119" s="76"/>
    </row>
    <row r="120" spans="1:15" x14ac:dyDescent="0.25">
      <c r="A120" s="102"/>
      <c r="B120" s="103" t="s">
        <v>213</v>
      </c>
      <c r="C120" s="102">
        <v>41375</v>
      </c>
      <c r="D120" s="104"/>
      <c r="E120" s="104">
        <v>41375</v>
      </c>
      <c r="G120" s="76"/>
      <c r="J120" s="76"/>
      <c r="K120" s="76"/>
      <c r="L120" s="76"/>
      <c r="M120" s="76"/>
      <c r="N120" s="76"/>
      <c r="O120" s="76"/>
    </row>
    <row r="121" spans="1:15" ht="16.5" customHeight="1" x14ac:dyDescent="0.25">
      <c r="A121" s="39"/>
      <c r="B121" s="61">
        <v>5493</v>
      </c>
      <c r="C121" s="54">
        <v>17310</v>
      </c>
      <c r="D121" s="43"/>
      <c r="E121" s="71">
        <v>17310</v>
      </c>
      <c r="G121" s="76"/>
      <c r="J121" s="76"/>
      <c r="K121" s="76"/>
      <c r="L121" s="76"/>
      <c r="M121" s="76"/>
      <c r="N121" s="76"/>
      <c r="O121" s="76"/>
    </row>
    <row r="122" spans="1:15" x14ac:dyDescent="0.25">
      <c r="A122" s="39"/>
      <c r="B122" s="62"/>
      <c r="C122" s="55"/>
      <c r="D122" s="43"/>
      <c r="E122" s="72"/>
      <c r="G122" s="76"/>
      <c r="J122" s="76"/>
      <c r="K122" s="76"/>
      <c r="L122" s="76"/>
      <c r="M122" s="76"/>
      <c r="N122" s="76"/>
      <c r="O122" s="76"/>
    </row>
    <row r="123" spans="1:15" x14ac:dyDescent="0.25">
      <c r="A123" s="102"/>
      <c r="B123" s="103" t="s">
        <v>214</v>
      </c>
      <c r="C123" s="102">
        <v>1226</v>
      </c>
      <c r="D123" s="104"/>
      <c r="E123" s="104">
        <v>1226</v>
      </c>
      <c r="G123" s="76"/>
      <c r="J123" s="76"/>
      <c r="K123" s="76"/>
      <c r="L123" s="76"/>
      <c r="M123" s="76"/>
      <c r="N123" s="76"/>
      <c r="O123" s="76"/>
    </row>
    <row r="124" spans="1:15" x14ac:dyDescent="0.25">
      <c r="A124" s="102"/>
      <c r="B124" s="103" t="s">
        <v>215</v>
      </c>
      <c r="C124" s="102">
        <v>37</v>
      </c>
      <c r="D124" s="104"/>
      <c r="E124" s="104">
        <v>37</v>
      </c>
      <c r="G124" s="76"/>
      <c r="J124" s="76"/>
      <c r="K124" s="76"/>
      <c r="L124" s="76"/>
      <c r="M124" s="76"/>
      <c r="N124" s="76"/>
      <c r="O124" s="76"/>
    </row>
    <row r="125" spans="1:15" x14ac:dyDescent="0.25">
      <c r="A125" s="102"/>
      <c r="B125" s="103" t="s">
        <v>216</v>
      </c>
      <c r="C125" s="102">
        <v>18118</v>
      </c>
      <c r="D125" s="104"/>
      <c r="E125" s="104">
        <v>18118</v>
      </c>
      <c r="G125" s="76"/>
      <c r="J125" s="76"/>
      <c r="K125" s="76"/>
      <c r="L125" s="76"/>
      <c r="M125" s="76"/>
      <c r="N125" s="76"/>
      <c r="O125" s="76"/>
    </row>
    <row r="126" spans="1:15" x14ac:dyDescent="0.25">
      <c r="A126" s="102"/>
      <c r="B126" s="103" t="s">
        <v>217</v>
      </c>
      <c r="C126" s="102">
        <v>16744</v>
      </c>
      <c r="D126" s="104"/>
      <c r="E126" s="104">
        <v>16744</v>
      </c>
      <c r="G126" s="76"/>
      <c r="J126" s="76"/>
      <c r="K126" s="76"/>
      <c r="L126" s="76"/>
      <c r="M126" s="76"/>
      <c r="N126" s="76"/>
      <c r="O126" s="76"/>
    </row>
    <row r="127" spans="1:15" x14ac:dyDescent="0.25">
      <c r="A127" s="102"/>
      <c r="B127" s="103" t="s">
        <v>218</v>
      </c>
      <c r="C127" s="102">
        <v>785</v>
      </c>
      <c r="D127" s="104"/>
      <c r="E127" s="104">
        <v>785</v>
      </c>
      <c r="G127" s="76"/>
      <c r="J127" s="76"/>
      <c r="K127" s="76"/>
      <c r="L127" s="76"/>
      <c r="M127" s="76"/>
      <c r="N127" s="76"/>
      <c r="O127" s="76"/>
    </row>
    <row r="128" spans="1:15" x14ac:dyDescent="0.25">
      <c r="A128" s="102"/>
      <c r="B128" s="103" t="s">
        <v>219</v>
      </c>
      <c r="C128" s="102">
        <v>94</v>
      </c>
      <c r="D128" s="104"/>
      <c r="E128" s="104">
        <v>94</v>
      </c>
      <c r="G128" s="76"/>
      <c r="J128" s="76"/>
      <c r="K128" s="76"/>
      <c r="L128" s="76"/>
      <c r="M128" s="76"/>
      <c r="N128" s="76"/>
      <c r="O128" s="76"/>
    </row>
    <row r="129" spans="1:15" x14ac:dyDescent="0.25">
      <c r="A129" s="102"/>
      <c r="B129" s="103" t="s">
        <v>220</v>
      </c>
      <c r="C129" s="102">
        <v>431</v>
      </c>
      <c r="D129" s="104"/>
      <c r="E129" s="104">
        <v>431</v>
      </c>
      <c r="G129" s="76"/>
      <c r="J129" s="76"/>
      <c r="K129" s="76"/>
      <c r="L129" s="76"/>
      <c r="M129" s="76"/>
      <c r="N129" s="76"/>
      <c r="O129" s="76"/>
    </row>
    <row r="130" spans="1:15" x14ac:dyDescent="0.25">
      <c r="A130" s="102"/>
      <c r="B130" s="103" t="s">
        <v>221</v>
      </c>
      <c r="C130" s="102">
        <v>1399</v>
      </c>
      <c r="D130" s="104"/>
      <c r="E130" s="104">
        <v>1399</v>
      </c>
      <c r="G130" s="76"/>
      <c r="J130" s="76"/>
      <c r="K130" s="76"/>
      <c r="L130" s="76"/>
      <c r="M130" s="76"/>
      <c r="N130" s="76"/>
      <c r="O130" s="76"/>
    </row>
    <row r="131" spans="1:15" x14ac:dyDescent="0.25">
      <c r="A131" s="102"/>
      <c r="B131" s="103">
        <v>5499</v>
      </c>
      <c r="C131" s="102">
        <v>670</v>
      </c>
      <c r="D131" s="104"/>
      <c r="E131" s="104">
        <v>670</v>
      </c>
      <c r="G131" s="76"/>
      <c r="J131" s="76"/>
      <c r="K131" s="76"/>
      <c r="L131" s="76"/>
      <c r="M131" s="76"/>
      <c r="N131" s="76"/>
      <c r="O131" s="76"/>
    </row>
    <row r="132" spans="1:15" x14ac:dyDescent="0.25">
      <c r="A132" s="102"/>
      <c r="B132" s="103">
        <v>5500</v>
      </c>
      <c r="C132" s="102">
        <v>747</v>
      </c>
      <c r="D132" s="104"/>
      <c r="E132" s="104">
        <v>747</v>
      </c>
      <c r="G132" s="76"/>
      <c r="J132" s="76"/>
      <c r="K132" s="76"/>
      <c r="L132" s="76"/>
      <c r="M132" s="76"/>
      <c r="N132" s="76"/>
      <c r="O132" s="76"/>
    </row>
    <row r="133" spans="1:15" x14ac:dyDescent="0.25">
      <c r="A133" s="102"/>
      <c r="B133" s="103">
        <v>5501</v>
      </c>
      <c r="C133" s="102">
        <v>590</v>
      </c>
      <c r="D133" s="104"/>
      <c r="E133" s="104">
        <v>590</v>
      </c>
      <c r="G133" s="76"/>
      <c r="J133" s="76"/>
      <c r="K133" s="76"/>
      <c r="L133" s="76"/>
      <c r="M133" s="76"/>
      <c r="N133" s="76"/>
      <c r="O133" s="76"/>
    </row>
    <row r="134" spans="1:15" x14ac:dyDescent="0.25">
      <c r="A134" s="102"/>
      <c r="B134" s="103">
        <v>5502</v>
      </c>
      <c r="C134" s="102">
        <v>1469</v>
      </c>
      <c r="D134" s="104"/>
      <c r="E134" s="104">
        <v>1469</v>
      </c>
      <c r="G134" s="76"/>
      <c r="J134" s="76"/>
      <c r="K134" s="76"/>
      <c r="L134" s="76"/>
      <c r="M134" s="76"/>
      <c r="N134" s="76"/>
      <c r="O134" s="76"/>
    </row>
    <row r="135" spans="1:15" x14ac:dyDescent="0.25">
      <c r="A135" s="102"/>
      <c r="B135" s="103">
        <v>5503</v>
      </c>
      <c r="C135" s="102">
        <v>28030</v>
      </c>
      <c r="D135" s="104"/>
      <c r="E135" s="104">
        <v>28030</v>
      </c>
      <c r="G135" s="76"/>
      <c r="J135" s="76"/>
      <c r="K135" s="76"/>
      <c r="L135" s="76"/>
      <c r="M135" s="76"/>
      <c r="N135" s="76"/>
      <c r="O135" s="76"/>
    </row>
    <row r="136" spans="1:15" x14ac:dyDescent="0.25">
      <c r="A136" s="102"/>
      <c r="B136" s="103">
        <v>5504</v>
      </c>
      <c r="C136" s="102">
        <v>721</v>
      </c>
      <c r="D136" s="104"/>
      <c r="E136" s="104">
        <v>721</v>
      </c>
      <c r="G136" s="76"/>
      <c r="J136" s="76"/>
      <c r="K136" s="76"/>
      <c r="L136" s="76"/>
      <c r="M136" s="76"/>
      <c r="N136" s="76"/>
      <c r="O136" s="76"/>
    </row>
    <row r="137" spans="1:15" x14ac:dyDescent="0.25">
      <c r="A137" s="102"/>
      <c r="B137" s="103">
        <v>5505</v>
      </c>
      <c r="C137" s="102">
        <v>4293</v>
      </c>
      <c r="D137" s="104"/>
      <c r="E137" s="104">
        <v>4293</v>
      </c>
      <c r="G137" s="76"/>
      <c r="J137" s="76"/>
      <c r="K137" s="76"/>
      <c r="L137" s="76"/>
      <c r="M137" s="76"/>
      <c r="N137" s="76"/>
      <c r="O137" s="76"/>
    </row>
    <row r="138" spans="1:15" x14ac:dyDescent="0.25">
      <c r="A138" s="102"/>
      <c r="B138" s="103">
        <v>5506</v>
      </c>
      <c r="C138" s="102">
        <v>51864</v>
      </c>
      <c r="D138" s="104"/>
      <c r="E138" s="104">
        <v>51864</v>
      </c>
      <c r="G138" s="76"/>
      <c r="J138" s="76"/>
      <c r="K138" s="76"/>
      <c r="L138" s="76"/>
      <c r="M138" s="76"/>
      <c r="N138" s="76"/>
      <c r="O138" s="76"/>
    </row>
    <row r="139" spans="1:15" x14ac:dyDescent="0.25">
      <c r="A139" s="102"/>
      <c r="B139" s="103">
        <v>5507</v>
      </c>
      <c r="C139" s="102">
        <v>16287</v>
      </c>
      <c r="D139" s="104"/>
      <c r="E139" s="104">
        <v>16287</v>
      </c>
      <c r="G139" s="76"/>
      <c r="J139" s="76"/>
      <c r="K139" s="76"/>
      <c r="L139" s="76"/>
      <c r="M139" s="76"/>
      <c r="N139" s="76"/>
      <c r="O139" s="76"/>
    </row>
    <row r="140" spans="1:15" x14ac:dyDescent="0.25">
      <c r="A140" s="102"/>
      <c r="B140" s="103">
        <v>5508</v>
      </c>
      <c r="C140" s="102">
        <v>1061</v>
      </c>
      <c r="D140" s="104"/>
      <c r="E140" s="104">
        <v>1061</v>
      </c>
      <c r="G140" s="76"/>
      <c r="J140" s="76"/>
      <c r="K140" s="76"/>
      <c r="L140" s="76"/>
      <c r="M140" s="76"/>
      <c r="N140" s="76"/>
      <c r="O140" s="76"/>
    </row>
    <row r="141" spans="1:15" x14ac:dyDescent="0.25">
      <c r="A141" s="102"/>
      <c r="B141" s="103">
        <v>5509</v>
      </c>
      <c r="C141" s="102">
        <v>1222</v>
      </c>
      <c r="D141" s="104"/>
      <c r="E141" s="104">
        <v>1222</v>
      </c>
      <c r="G141" s="76"/>
      <c r="J141" s="76"/>
      <c r="K141" s="76"/>
      <c r="L141" s="76"/>
      <c r="M141" s="76"/>
      <c r="N141" s="76"/>
      <c r="O141" s="76"/>
    </row>
    <row r="142" spans="1:15" x14ac:dyDescent="0.25">
      <c r="A142" s="102"/>
      <c r="B142" s="103">
        <v>5510</v>
      </c>
      <c r="C142" s="102">
        <v>3166</v>
      </c>
      <c r="D142" s="104"/>
      <c r="E142" s="104">
        <v>3166</v>
      </c>
      <c r="G142" s="76"/>
      <c r="J142" s="76"/>
      <c r="K142" s="76"/>
      <c r="L142" s="76"/>
      <c r="M142" s="76"/>
      <c r="N142" s="76"/>
      <c r="O142" s="76"/>
    </row>
    <row r="143" spans="1:15" x14ac:dyDescent="0.25">
      <c r="A143" s="102"/>
      <c r="B143" s="103">
        <v>5511</v>
      </c>
      <c r="C143" s="102">
        <v>2964</v>
      </c>
      <c r="D143" s="104"/>
      <c r="E143" s="104">
        <v>2964</v>
      </c>
      <c r="G143" s="76"/>
      <c r="J143" s="76"/>
      <c r="K143" s="76"/>
      <c r="L143" s="76"/>
      <c r="M143" s="76"/>
      <c r="N143" s="76"/>
      <c r="O143" s="76"/>
    </row>
    <row r="144" spans="1:15" x14ac:dyDescent="0.25">
      <c r="A144" s="102"/>
      <c r="B144" s="103">
        <v>5512</v>
      </c>
      <c r="C144" s="102">
        <v>1608</v>
      </c>
      <c r="D144" s="104"/>
      <c r="E144" s="104">
        <v>1608</v>
      </c>
      <c r="G144" s="76"/>
      <c r="J144" s="76"/>
      <c r="K144" s="76"/>
      <c r="L144" s="76"/>
      <c r="M144" s="76"/>
      <c r="N144" s="76"/>
      <c r="O144" s="76"/>
    </row>
    <row r="145" spans="1:15" x14ac:dyDescent="0.25">
      <c r="A145" s="102"/>
      <c r="B145" s="103">
        <v>5513</v>
      </c>
      <c r="C145" s="102">
        <v>5264</v>
      </c>
      <c r="D145" s="104"/>
      <c r="E145" s="104">
        <v>5264</v>
      </c>
      <c r="G145" s="76"/>
      <c r="J145" s="76"/>
      <c r="K145" s="76"/>
      <c r="L145" s="76"/>
      <c r="M145" s="76"/>
      <c r="N145" s="76"/>
      <c r="O145" s="76"/>
    </row>
    <row r="146" spans="1:15" x14ac:dyDescent="0.25">
      <c r="A146" s="102"/>
      <c r="B146" s="103">
        <v>5514</v>
      </c>
      <c r="C146" s="102">
        <v>2888</v>
      </c>
      <c r="D146" s="104"/>
      <c r="E146" s="104">
        <v>2888</v>
      </c>
      <c r="G146" s="76"/>
      <c r="J146" s="76"/>
      <c r="K146" s="76"/>
      <c r="L146" s="76"/>
      <c r="M146" s="76"/>
      <c r="N146" s="76"/>
      <c r="O146" s="76"/>
    </row>
    <row r="147" spans="1:15" x14ac:dyDescent="0.25">
      <c r="A147" s="102"/>
      <c r="B147" s="103" t="s">
        <v>222</v>
      </c>
      <c r="C147" s="102">
        <v>6290</v>
      </c>
      <c r="D147" s="104"/>
      <c r="E147" s="104">
        <v>6290</v>
      </c>
      <c r="G147" s="76"/>
      <c r="J147" s="76"/>
      <c r="K147" s="76"/>
      <c r="L147" s="76"/>
      <c r="M147" s="76"/>
      <c r="N147" s="76"/>
      <c r="O147" s="76"/>
    </row>
    <row r="148" spans="1:15" x14ac:dyDescent="0.25">
      <c r="A148" s="102"/>
      <c r="B148" s="103" t="s">
        <v>223</v>
      </c>
      <c r="C148" s="102">
        <v>602</v>
      </c>
      <c r="D148" s="104"/>
      <c r="E148" s="104">
        <v>602</v>
      </c>
      <c r="G148" s="76"/>
      <c r="J148" s="76"/>
      <c r="K148" s="76"/>
      <c r="L148" s="76"/>
      <c r="M148" s="76"/>
      <c r="N148" s="76"/>
      <c r="O148" s="76"/>
    </row>
    <row r="149" spans="1:15" x14ac:dyDescent="0.25">
      <c r="A149" s="102"/>
      <c r="B149" s="103">
        <v>5516</v>
      </c>
      <c r="C149" s="102">
        <v>1652</v>
      </c>
      <c r="D149" s="104"/>
      <c r="E149" s="104">
        <v>1652</v>
      </c>
      <c r="G149" s="76"/>
      <c r="J149" s="76"/>
      <c r="K149" s="76"/>
      <c r="L149" s="76"/>
      <c r="M149" s="76"/>
      <c r="N149" s="76"/>
      <c r="O149" s="76"/>
    </row>
    <row r="150" spans="1:15" x14ac:dyDescent="0.25">
      <c r="A150" s="102"/>
      <c r="B150" s="103">
        <v>5517</v>
      </c>
      <c r="C150" s="102">
        <v>2008</v>
      </c>
      <c r="D150" s="104"/>
      <c r="E150" s="104">
        <v>2008</v>
      </c>
      <c r="G150" s="76"/>
      <c r="J150" s="76"/>
      <c r="K150" s="76"/>
      <c r="L150" s="76"/>
      <c r="M150" s="76"/>
      <c r="N150" s="76"/>
      <c r="O150" s="76"/>
    </row>
    <row r="151" spans="1:15" x14ac:dyDescent="0.25">
      <c r="A151" s="102"/>
      <c r="B151" s="103">
        <v>5518</v>
      </c>
      <c r="C151" s="102">
        <v>4300</v>
      </c>
      <c r="D151" s="104"/>
      <c r="E151" s="104">
        <v>4300</v>
      </c>
      <c r="G151" s="76"/>
      <c r="J151" s="76"/>
      <c r="K151" s="76"/>
      <c r="L151" s="76"/>
      <c r="M151" s="76"/>
      <c r="N151" s="76"/>
      <c r="O151" s="76"/>
    </row>
    <row r="152" spans="1:15" x14ac:dyDescent="0.25">
      <c r="A152" s="102"/>
      <c r="B152" s="103">
        <v>5519</v>
      </c>
      <c r="C152" s="102">
        <v>418</v>
      </c>
      <c r="D152" s="104"/>
      <c r="E152" s="104">
        <v>418</v>
      </c>
      <c r="G152" s="76"/>
      <c r="J152" s="76"/>
      <c r="K152" s="76"/>
      <c r="L152" s="76"/>
      <c r="M152" s="76"/>
      <c r="N152" s="76"/>
      <c r="O152" s="76"/>
    </row>
    <row r="153" spans="1:15" x14ac:dyDescent="0.25">
      <c r="A153" s="102"/>
      <c r="B153" s="103">
        <v>5520</v>
      </c>
      <c r="C153" s="102">
        <v>971</v>
      </c>
      <c r="D153" s="104"/>
      <c r="E153" s="104">
        <v>971</v>
      </c>
      <c r="G153" s="76"/>
      <c r="J153" s="76"/>
      <c r="K153" s="76"/>
      <c r="L153" s="76"/>
      <c r="M153" s="76"/>
      <c r="N153" s="76"/>
      <c r="O153" s="76"/>
    </row>
    <row r="154" spans="1:15" x14ac:dyDescent="0.25">
      <c r="A154" s="102"/>
      <c r="B154" s="103">
        <v>5521</v>
      </c>
      <c r="C154" s="102">
        <v>3515</v>
      </c>
      <c r="D154" s="104"/>
      <c r="E154" s="104">
        <v>3515</v>
      </c>
      <c r="G154" s="76"/>
      <c r="J154" s="76"/>
      <c r="K154" s="76"/>
      <c r="L154" s="76"/>
      <c r="M154" s="76"/>
      <c r="N154" s="76"/>
      <c r="O154" s="76"/>
    </row>
    <row r="155" spans="1:15" x14ac:dyDescent="0.25">
      <c r="A155" s="102"/>
      <c r="B155" s="103">
        <v>5522</v>
      </c>
      <c r="C155" s="102">
        <v>1180</v>
      </c>
      <c r="D155" s="104"/>
      <c r="E155" s="104">
        <v>1180</v>
      </c>
      <c r="G155" s="76"/>
      <c r="J155" s="76"/>
      <c r="K155" s="76"/>
      <c r="L155" s="76"/>
      <c r="M155" s="76"/>
      <c r="N155" s="76"/>
      <c r="O155" s="76"/>
    </row>
    <row r="156" spans="1:15" x14ac:dyDescent="0.25">
      <c r="A156" s="102"/>
      <c r="B156" s="103">
        <v>5523</v>
      </c>
      <c r="C156" s="102">
        <v>10801</v>
      </c>
      <c r="D156" s="104"/>
      <c r="E156" s="104">
        <v>10801</v>
      </c>
      <c r="G156" s="76"/>
      <c r="J156" s="76"/>
      <c r="K156" s="76"/>
      <c r="L156" s="76"/>
      <c r="M156" s="76"/>
      <c r="N156" s="76"/>
      <c r="O156" s="76"/>
    </row>
    <row r="157" spans="1:15" x14ac:dyDescent="0.25">
      <c r="A157" s="102"/>
      <c r="B157" s="103">
        <v>5524</v>
      </c>
      <c r="C157" s="102">
        <v>14084</v>
      </c>
      <c r="D157" s="104"/>
      <c r="E157" s="104">
        <v>14084</v>
      </c>
      <c r="G157" s="76"/>
      <c r="J157" s="76"/>
      <c r="K157" s="76"/>
      <c r="L157" s="76"/>
      <c r="M157" s="76"/>
      <c r="N157" s="76"/>
      <c r="O157" s="76"/>
    </row>
    <row r="158" spans="1:15" x14ac:dyDescent="0.25">
      <c r="A158" s="102"/>
      <c r="B158" s="103" t="s">
        <v>35</v>
      </c>
      <c r="C158" s="102">
        <v>4231</v>
      </c>
      <c r="D158" s="104"/>
      <c r="E158" s="104">
        <v>4231</v>
      </c>
      <c r="G158" s="76"/>
      <c r="J158" s="76"/>
      <c r="K158" s="76"/>
      <c r="L158" s="76"/>
      <c r="M158" s="76"/>
      <c r="N158" s="76"/>
      <c r="O158" s="76"/>
    </row>
    <row r="159" spans="1:15" x14ac:dyDescent="0.25">
      <c r="A159" s="102"/>
      <c r="B159" s="103" t="s">
        <v>36</v>
      </c>
      <c r="C159" s="102">
        <v>803</v>
      </c>
      <c r="D159" s="104"/>
      <c r="E159" s="104">
        <v>803</v>
      </c>
      <c r="G159" s="76"/>
      <c r="J159" s="76"/>
      <c r="K159" s="76"/>
      <c r="L159" s="76"/>
      <c r="M159" s="76"/>
      <c r="N159" s="76"/>
      <c r="O159" s="76"/>
    </row>
    <row r="160" spans="1:15" x14ac:dyDescent="0.25">
      <c r="A160" s="102"/>
      <c r="B160" s="103">
        <v>5526</v>
      </c>
      <c r="C160" s="102">
        <v>1272</v>
      </c>
      <c r="D160" s="104"/>
      <c r="E160" s="104">
        <v>1272</v>
      </c>
      <c r="G160" s="76"/>
      <c r="J160" s="76"/>
      <c r="K160" s="76"/>
      <c r="L160" s="76"/>
      <c r="M160" s="76"/>
      <c r="N160" s="76"/>
      <c r="O160" s="76"/>
    </row>
    <row r="161" spans="1:15" x14ac:dyDescent="0.25">
      <c r="A161" s="102"/>
      <c r="B161" s="103" t="s">
        <v>224</v>
      </c>
      <c r="C161" s="102">
        <v>9087</v>
      </c>
      <c r="D161" s="104"/>
      <c r="E161" s="104">
        <v>9087</v>
      </c>
      <c r="G161" s="76"/>
      <c r="J161" s="76"/>
      <c r="K161" s="76"/>
      <c r="L161" s="76"/>
      <c r="M161" s="76"/>
      <c r="N161" s="76"/>
      <c r="O161" s="76"/>
    </row>
    <row r="162" spans="1:15" x14ac:dyDescent="0.25">
      <c r="A162" s="102"/>
      <c r="B162" s="103" t="s">
        <v>225</v>
      </c>
      <c r="C162" s="102">
        <v>2213</v>
      </c>
      <c r="D162" s="104"/>
      <c r="E162" s="104">
        <v>2213</v>
      </c>
      <c r="G162" s="76"/>
      <c r="J162" s="76"/>
      <c r="K162" s="76"/>
      <c r="L162" s="76"/>
      <c r="M162" s="76"/>
      <c r="N162" s="76"/>
      <c r="O162" s="76"/>
    </row>
    <row r="163" spans="1:15" x14ac:dyDescent="0.25">
      <c r="A163" s="102"/>
      <c r="B163" s="103">
        <v>5528</v>
      </c>
      <c r="C163" s="102">
        <v>1897</v>
      </c>
      <c r="D163" s="104"/>
      <c r="E163" s="104">
        <v>1897</v>
      </c>
      <c r="G163" s="76"/>
      <c r="J163" s="76"/>
      <c r="K163" s="76"/>
      <c r="L163" s="76"/>
      <c r="M163" s="76"/>
      <c r="N163" s="76"/>
      <c r="O163" s="76"/>
    </row>
    <row r="164" spans="1:15" x14ac:dyDescent="0.25">
      <c r="A164" s="102"/>
      <c r="B164" s="103" t="s">
        <v>37</v>
      </c>
      <c r="C164" s="102">
        <v>47855</v>
      </c>
      <c r="D164" s="104"/>
      <c r="E164" s="104">
        <v>47855</v>
      </c>
      <c r="G164" s="76"/>
      <c r="J164" s="76"/>
      <c r="K164" s="76"/>
      <c r="L164" s="76"/>
      <c r="M164" s="76"/>
      <c r="N164" s="76"/>
      <c r="O164" s="76"/>
    </row>
    <row r="165" spans="1:15" x14ac:dyDescent="0.25">
      <c r="A165" s="102"/>
      <c r="B165" s="103" t="s">
        <v>38</v>
      </c>
      <c r="C165" s="102">
        <v>99017</v>
      </c>
      <c r="D165" s="104"/>
      <c r="E165" s="104">
        <v>99017</v>
      </c>
      <c r="G165" s="76"/>
      <c r="J165" s="76"/>
      <c r="K165" s="76"/>
      <c r="L165" s="76"/>
      <c r="M165" s="76"/>
      <c r="N165" s="76"/>
      <c r="O165" s="76"/>
    </row>
    <row r="166" spans="1:15" x14ac:dyDescent="0.25">
      <c r="A166" s="102"/>
      <c r="B166" s="103" t="s">
        <v>39</v>
      </c>
      <c r="C166" s="102">
        <v>4822</v>
      </c>
      <c r="D166" s="104"/>
      <c r="E166" s="104">
        <v>4822</v>
      </c>
      <c r="G166" s="76"/>
      <c r="J166" s="76"/>
      <c r="K166" s="76"/>
      <c r="L166" s="76"/>
      <c r="M166" s="76"/>
      <c r="N166" s="76"/>
      <c r="O166" s="76"/>
    </row>
    <row r="167" spans="1:15" x14ac:dyDescent="0.25">
      <c r="A167" s="102"/>
      <c r="B167" s="103" t="s">
        <v>40</v>
      </c>
      <c r="C167" s="102">
        <v>140575</v>
      </c>
      <c r="D167" s="104"/>
      <c r="E167" s="104">
        <v>140575</v>
      </c>
      <c r="G167" s="76"/>
      <c r="J167" s="76"/>
      <c r="K167" s="76"/>
      <c r="L167" s="76"/>
      <c r="M167" s="76"/>
      <c r="N167" s="76"/>
      <c r="O167" s="76"/>
    </row>
    <row r="168" spans="1:15" x14ac:dyDescent="0.25">
      <c r="A168" s="102"/>
      <c r="B168" s="103">
        <v>5530</v>
      </c>
      <c r="C168" s="102">
        <v>10266</v>
      </c>
      <c r="D168" s="104"/>
      <c r="E168" s="104">
        <v>10266</v>
      </c>
      <c r="G168" s="76"/>
      <c r="J168" s="76"/>
      <c r="K168" s="76"/>
      <c r="L168" s="76"/>
      <c r="M168" s="76"/>
      <c r="N168" s="76"/>
      <c r="O168" s="76"/>
    </row>
    <row r="169" spans="1:15" x14ac:dyDescent="0.25">
      <c r="A169" s="102"/>
      <c r="B169" s="103" t="s">
        <v>41</v>
      </c>
      <c r="C169" s="102">
        <v>15674</v>
      </c>
      <c r="D169" s="104"/>
      <c r="E169" s="104">
        <v>15674</v>
      </c>
      <c r="G169" s="76"/>
      <c r="J169" s="76"/>
      <c r="K169" s="76"/>
      <c r="L169" s="76"/>
      <c r="M169" s="76"/>
      <c r="N169" s="76"/>
      <c r="O169" s="76"/>
    </row>
    <row r="170" spans="1:15" x14ac:dyDescent="0.25">
      <c r="A170" s="102"/>
      <c r="B170" s="103" t="s">
        <v>42</v>
      </c>
      <c r="C170" s="102">
        <v>21575</v>
      </c>
      <c r="D170" s="104"/>
      <c r="E170" s="104">
        <v>21575</v>
      </c>
      <c r="G170" s="76"/>
      <c r="J170" s="76"/>
      <c r="K170" s="76"/>
      <c r="L170" s="76"/>
      <c r="M170" s="76"/>
      <c r="N170" s="76"/>
      <c r="O170" s="76"/>
    </row>
    <row r="171" spans="1:15" x14ac:dyDescent="0.25">
      <c r="A171" s="102"/>
      <c r="B171" s="103">
        <v>5532</v>
      </c>
      <c r="C171" s="102">
        <v>10572</v>
      </c>
      <c r="D171" s="104"/>
      <c r="E171" s="104">
        <v>10572</v>
      </c>
      <c r="G171" s="76"/>
      <c r="J171" s="76"/>
      <c r="K171" s="76"/>
      <c r="L171" s="76"/>
      <c r="M171" s="76"/>
      <c r="N171" s="76"/>
      <c r="O171" s="76"/>
    </row>
    <row r="172" spans="1:15" x14ac:dyDescent="0.25">
      <c r="A172" s="102"/>
      <c r="B172" s="103">
        <v>5533</v>
      </c>
      <c r="C172" s="102">
        <v>2344</v>
      </c>
      <c r="D172" s="104"/>
      <c r="E172" s="104">
        <v>2344</v>
      </c>
      <c r="G172" s="76"/>
      <c r="J172" s="76"/>
      <c r="K172" s="76"/>
      <c r="L172" s="76"/>
      <c r="M172" s="76"/>
      <c r="N172" s="76"/>
      <c r="O172" s="76"/>
    </row>
    <row r="173" spans="1:15" x14ac:dyDescent="0.25">
      <c r="A173" s="102"/>
      <c r="B173" s="103">
        <v>5534</v>
      </c>
      <c r="C173" s="102">
        <v>1967</v>
      </c>
      <c r="D173" s="104"/>
      <c r="E173" s="104">
        <v>1967</v>
      </c>
      <c r="G173" s="76"/>
      <c r="J173" s="76"/>
      <c r="K173" s="76"/>
      <c r="L173" s="76"/>
      <c r="M173" s="76"/>
      <c r="N173" s="76"/>
      <c r="O173" s="76"/>
    </row>
    <row r="174" spans="1:15" x14ac:dyDescent="0.25">
      <c r="A174" s="102"/>
      <c r="B174" s="103" t="s">
        <v>226</v>
      </c>
      <c r="C174" s="102">
        <v>697</v>
      </c>
      <c r="D174" s="104"/>
      <c r="E174" s="104">
        <v>697</v>
      </c>
      <c r="G174" s="76"/>
      <c r="J174" s="76"/>
      <c r="K174" s="76"/>
      <c r="L174" s="76"/>
      <c r="M174" s="76"/>
      <c r="N174" s="76"/>
      <c r="O174" s="76"/>
    </row>
    <row r="175" spans="1:15" x14ac:dyDescent="0.25">
      <c r="A175" s="102"/>
      <c r="B175" s="103" t="s">
        <v>227</v>
      </c>
      <c r="C175" s="102">
        <v>1630</v>
      </c>
      <c r="D175" s="104"/>
      <c r="E175" s="104">
        <v>1630</v>
      </c>
      <c r="G175" s="76"/>
      <c r="J175" s="76"/>
      <c r="K175" s="76"/>
      <c r="L175" s="76"/>
      <c r="M175" s="76"/>
      <c r="N175" s="76"/>
      <c r="O175" s="76"/>
    </row>
    <row r="176" spans="1:15" x14ac:dyDescent="0.25">
      <c r="A176" s="102"/>
      <c r="B176" s="103">
        <v>5536</v>
      </c>
      <c r="C176" s="102">
        <v>416</v>
      </c>
      <c r="D176" s="104"/>
      <c r="E176" s="104">
        <v>416</v>
      </c>
      <c r="G176" s="76"/>
      <c r="J176" s="76"/>
      <c r="K176" s="76"/>
      <c r="L176" s="76"/>
      <c r="M176" s="76"/>
      <c r="N176" s="76"/>
      <c r="O176" s="76"/>
    </row>
    <row r="177" spans="1:15" x14ac:dyDescent="0.25">
      <c r="A177" s="102"/>
      <c r="B177" s="103">
        <v>5537</v>
      </c>
      <c r="C177" s="102">
        <v>1357</v>
      </c>
      <c r="D177" s="104"/>
      <c r="E177" s="104">
        <v>1357</v>
      </c>
      <c r="G177" s="76"/>
      <c r="J177" s="76"/>
      <c r="K177" s="76"/>
      <c r="L177" s="76"/>
      <c r="M177" s="76"/>
      <c r="N177" s="76"/>
      <c r="O177" s="76"/>
    </row>
    <row r="178" spans="1:15" x14ac:dyDescent="0.25">
      <c r="A178" s="102"/>
      <c r="B178" s="103">
        <v>5538</v>
      </c>
      <c r="C178" s="102">
        <v>544</v>
      </c>
      <c r="D178" s="104"/>
      <c r="E178" s="104">
        <v>544</v>
      </c>
      <c r="G178" s="76"/>
      <c r="J178" s="76"/>
      <c r="K178" s="76"/>
      <c r="L178" s="76"/>
      <c r="M178" s="76"/>
      <c r="N178" s="76"/>
      <c r="O178" s="76"/>
    </row>
    <row r="179" spans="1:15" x14ac:dyDescent="0.25">
      <c r="A179" s="102"/>
      <c r="B179" s="103">
        <v>5539</v>
      </c>
      <c r="C179" s="102">
        <v>6739</v>
      </c>
      <c r="D179" s="104"/>
      <c r="E179" s="104">
        <v>6739</v>
      </c>
      <c r="G179" s="76"/>
      <c r="J179" s="76"/>
      <c r="K179" s="76"/>
      <c r="L179" s="76"/>
      <c r="M179" s="76"/>
      <c r="N179" s="76"/>
      <c r="O179" s="76"/>
    </row>
    <row r="180" spans="1:15" x14ac:dyDescent="0.25">
      <c r="A180" s="102"/>
      <c r="B180" s="103">
        <v>5540</v>
      </c>
      <c r="C180" s="102">
        <v>5497</v>
      </c>
      <c r="D180" s="104"/>
      <c r="E180" s="104">
        <v>5497</v>
      </c>
      <c r="G180" s="76"/>
      <c r="J180" s="76"/>
      <c r="K180" s="76"/>
      <c r="L180" s="76"/>
      <c r="M180" s="76"/>
      <c r="N180" s="76"/>
      <c r="O180" s="76"/>
    </row>
    <row r="181" spans="1:15" x14ac:dyDescent="0.25">
      <c r="A181" s="102"/>
      <c r="B181" s="103">
        <v>5541</v>
      </c>
      <c r="C181" s="102">
        <v>1915</v>
      </c>
      <c r="D181" s="104"/>
      <c r="E181" s="104">
        <v>1915</v>
      </c>
      <c r="G181" s="76"/>
      <c r="J181" s="76"/>
      <c r="K181" s="76"/>
      <c r="L181" s="76"/>
      <c r="M181" s="76"/>
      <c r="N181" s="76"/>
      <c r="O181" s="76"/>
    </row>
    <row r="182" spans="1:15" x14ac:dyDescent="0.25">
      <c r="A182" s="102"/>
      <c r="B182" s="103" t="s">
        <v>43</v>
      </c>
      <c r="C182" s="102">
        <v>7055</v>
      </c>
      <c r="D182" s="104"/>
      <c r="E182" s="104">
        <v>7055</v>
      </c>
      <c r="G182" s="76"/>
      <c r="J182" s="76"/>
      <c r="K182" s="76"/>
      <c r="L182" s="76"/>
      <c r="M182" s="76"/>
      <c r="N182" s="76"/>
      <c r="O182" s="76"/>
    </row>
    <row r="183" spans="1:15" x14ac:dyDescent="0.25">
      <c r="A183" s="102"/>
      <c r="B183" s="103" t="s">
        <v>44</v>
      </c>
      <c r="C183" s="102">
        <v>3495</v>
      </c>
      <c r="D183" s="104"/>
      <c r="E183" s="104">
        <v>3495</v>
      </c>
      <c r="G183" s="76"/>
      <c r="J183" s="76"/>
      <c r="K183" s="76"/>
      <c r="L183" s="76"/>
      <c r="M183" s="76"/>
      <c r="N183" s="76"/>
      <c r="O183" s="76"/>
    </row>
    <row r="184" spans="1:15" x14ac:dyDescent="0.25">
      <c r="A184" s="102"/>
      <c r="B184" s="103" t="s">
        <v>45</v>
      </c>
      <c r="C184" s="102">
        <v>21307</v>
      </c>
      <c r="D184" s="104"/>
      <c r="E184" s="104">
        <v>21307</v>
      </c>
      <c r="G184" s="76"/>
      <c r="J184" s="76"/>
      <c r="K184" s="76"/>
      <c r="L184" s="76"/>
      <c r="M184" s="76"/>
      <c r="N184" s="76"/>
      <c r="O184" s="76"/>
    </row>
    <row r="185" spans="1:15" x14ac:dyDescent="0.25">
      <c r="A185" s="102"/>
      <c r="B185" s="129" t="s">
        <v>46</v>
      </c>
      <c r="C185" s="102">
        <v>47394</v>
      </c>
      <c r="D185" s="130"/>
      <c r="E185" s="129">
        <v>47394</v>
      </c>
      <c r="G185" s="76"/>
      <c r="J185" s="76"/>
      <c r="K185" s="76"/>
      <c r="L185" s="76"/>
      <c r="M185" s="76"/>
      <c r="N185" s="76"/>
      <c r="O185" s="76"/>
    </row>
    <row r="186" spans="1:15" x14ac:dyDescent="0.25">
      <c r="A186" s="102"/>
      <c r="B186" s="129">
        <v>5544</v>
      </c>
      <c r="C186" s="102">
        <v>10039</v>
      </c>
      <c r="D186" s="130"/>
      <c r="E186" s="129">
        <v>10039</v>
      </c>
      <c r="G186" s="76"/>
      <c r="J186" s="76"/>
      <c r="K186" s="76"/>
      <c r="L186" s="76"/>
      <c r="M186" s="76"/>
      <c r="N186" s="76"/>
      <c r="O186" s="76"/>
    </row>
    <row r="187" spans="1:15" x14ac:dyDescent="0.25">
      <c r="A187" s="102"/>
      <c r="B187" s="103" t="s">
        <v>228</v>
      </c>
      <c r="C187" s="102">
        <v>72289</v>
      </c>
      <c r="D187" s="104"/>
      <c r="E187" s="104">
        <v>72289</v>
      </c>
      <c r="G187" s="76"/>
      <c r="J187" s="76"/>
      <c r="K187" s="76"/>
      <c r="L187" s="76"/>
      <c r="M187" s="76"/>
      <c r="N187" s="76"/>
      <c r="O187" s="76"/>
    </row>
    <row r="188" spans="1:15" x14ac:dyDescent="0.25">
      <c r="A188" s="102"/>
      <c r="B188" s="103" t="s">
        <v>229</v>
      </c>
      <c r="C188" s="102">
        <v>126</v>
      </c>
      <c r="D188" s="104"/>
      <c r="E188" s="104">
        <v>126</v>
      </c>
      <c r="G188" s="76"/>
      <c r="J188" s="76"/>
      <c r="K188" s="76"/>
      <c r="L188" s="76"/>
      <c r="M188" s="76"/>
      <c r="N188" s="76"/>
      <c r="O188" s="76"/>
    </row>
    <row r="189" spans="1:15" x14ac:dyDescent="0.25">
      <c r="A189" s="102"/>
      <c r="B189" s="103" t="s">
        <v>230</v>
      </c>
      <c r="C189" s="102">
        <v>129</v>
      </c>
      <c r="D189" s="104"/>
      <c r="E189" s="104">
        <v>129</v>
      </c>
      <c r="G189" s="76"/>
      <c r="J189" s="76"/>
      <c r="K189" s="76"/>
      <c r="L189" s="76"/>
      <c r="M189" s="76"/>
      <c r="N189" s="76"/>
      <c r="O189" s="76"/>
    </row>
    <row r="190" spans="1:15" x14ac:dyDescent="0.25">
      <c r="A190" s="102"/>
      <c r="B190" s="103" t="s">
        <v>231</v>
      </c>
      <c r="C190" s="102">
        <v>3490</v>
      </c>
      <c r="D190" s="104"/>
      <c r="E190" s="104">
        <v>3490</v>
      </c>
      <c r="G190" s="76"/>
      <c r="J190" s="76"/>
      <c r="K190" s="76"/>
      <c r="L190" s="76"/>
      <c r="M190" s="76"/>
      <c r="N190" s="76"/>
      <c r="O190" s="76"/>
    </row>
    <row r="191" spans="1:15" x14ac:dyDescent="0.25">
      <c r="A191" s="129" t="s">
        <v>14</v>
      </c>
      <c r="B191" s="129"/>
      <c r="C191" s="108">
        <f>SUM(C11:C190)</f>
        <v>2975105</v>
      </c>
      <c r="D191" s="129"/>
      <c r="E191" s="138">
        <f>SUM(E11:E190)</f>
        <v>2975105</v>
      </c>
      <c r="G191" s="76"/>
      <c r="J191" s="76"/>
      <c r="K191" s="76"/>
      <c r="L191" s="76"/>
      <c r="M191" s="76"/>
      <c r="N191" s="76"/>
      <c r="O191" s="76"/>
    </row>
    <row r="192" spans="1:15" x14ac:dyDescent="0.25">
      <c r="A192" s="117"/>
      <c r="B192" s="117"/>
      <c r="C192" s="131"/>
      <c r="D192" s="117"/>
      <c r="G192" s="76"/>
      <c r="J192" s="76"/>
      <c r="K192" s="76"/>
      <c r="L192" s="76"/>
      <c r="M192" s="76"/>
      <c r="N192" s="76"/>
      <c r="O192" s="76"/>
    </row>
    <row r="194" spans="1:16" ht="21" x14ac:dyDescent="0.35">
      <c r="A194" s="132" t="s">
        <v>25</v>
      </c>
      <c r="B194" s="132"/>
      <c r="C194" s="133"/>
      <c r="D194" s="132"/>
      <c r="E194" s="134"/>
      <c r="F194" s="132"/>
      <c r="G194" s="134"/>
      <c r="H194" s="132"/>
      <c r="I194" s="132"/>
      <c r="P194" s="27"/>
    </row>
    <row r="195" spans="1:16" ht="18.75" x14ac:dyDescent="0.3">
      <c r="A195" s="117"/>
      <c r="B195" s="117"/>
      <c r="D195" s="135"/>
      <c r="E195" s="139"/>
      <c r="F195" s="136">
        <f>E191</f>
        <v>2975105</v>
      </c>
      <c r="G195" s="137" t="s">
        <v>18</v>
      </c>
    </row>
    <row r="196" spans="1:16" ht="21" x14ac:dyDescent="0.35">
      <c r="J196" s="132"/>
      <c r="K196" s="132"/>
      <c r="L196" s="132"/>
      <c r="M196" s="132"/>
      <c r="N196" s="132"/>
      <c r="O196" s="132"/>
    </row>
    <row r="197" spans="1:16" x14ac:dyDescent="0.25">
      <c r="A197" s="145" t="s">
        <v>246</v>
      </c>
      <c r="B197" s="145"/>
      <c r="C197" s="145"/>
      <c r="D197" s="145"/>
      <c r="E197" s="145"/>
      <c r="F197" s="145"/>
      <c r="G197" s="145"/>
    </row>
    <row r="198" spans="1:16" x14ac:dyDescent="0.25">
      <c r="A198" s="145"/>
      <c r="B198" s="145"/>
      <c r="C198" s="145"/>
      <c r="D198" s="145"/>
      <c r="E198" s="145"/>
      <c r="F198" s="145"/>
      <c r="G198" s="145"/>
    </row>
    <row r="199" spans="1:16" x14ac:dyDescent="0.25">
      <c r="A199" s="145"/>
      <c r="B199" s="145"/>
      <c r="C199" s="145"/>
      <c r="D199" s="145"/>
      <c r="E199" s="145"/>
      <c r="F199" s="145"/>
      <c r="G199" s="145"/>
    </row>
    <row r="200" spans="1:16" x14ac:dyDescent="0.25">
      <c r="A200" s="145"/>
      <c r="B200" s="145"/>
      <c r="C200" s="145"/>
      <c r="D200" s="145"/>
      <c r="E200" s="145"/>
      <c r="F200" s="145"/>
      <c r="G200" s="145"/>
    </row>
    <row r="201" spans="1:16" x14ac:dyDescent="0.25">
      <c r="A201" s="145"/>
      <c r="B201" s="145"/>
      <c r="C201" s="145"/>
      <c r="D201" s="145"/>
      <c r="E201" s="145"/>
      <c r="F201" s="145"/>
      <c r="G201" s="145"/>
    </row>
    <row r="202" spans="1:16" x14ac:dyDescent="0.25">
      <c r="A202" s="145"/>
      <c r="B202" s="145"/>
      <c r="C202" s="145"/>
      <c r="D202" s="145"/>
      <c r="E202" s="145"/>
      <c r="F202" s="145"/>
      <c r="G202" s="145"/>
    </row>
    <row r="203" spans="1:16" x14ac:dyDescent="0.25">
      <c r="A203" s="145"/>
      <c r="B203" s="145"/>
      <c r="C203" s="145"/>
      <c r="D203" s="145"/>
      <c r="E203" s="145"/>
      <c r="F203" s="145"/>
      <c r="G203" s="145"/>
    </row>
  </sheetData>
  <mergeCells count="17">
    <mergeCell ref="B121:B122"/>
    <mergeCell ref="A5:P5"/>
    <mergeCell ref="A6:O6"/>
    <mergeCell ref="C24:C25"/>
    <mergeCell ref="D24:D25"/>
    <mergeCell ref="E24:E25"/>
    <mergeCell ref="C21:C22"/>
    <mergeCell ref="C121:C122"/>
    <mergeCell ref="E121:E122"/>
    <mergeCell ref="E21:E22"/>
    <mergeCell ref="A197:G203"/>
    <mergeCell ref="B18:B19"/>
    <mergeCell ref="C18:C19"/>
    <mergeCell ref="D18:D19"/>
    <mergeCell ref="E18:E19"/>
    <mergeCell ref="B21:B22"/>
    <mergeCell ref="B24:B25"/>
  </mergeCells>
  <phoneticPr fontId="2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topLeftCell="A13" workbookViewId="0">
      <selection activeCell="H20" sqref="H20"/>
    </sheetView>
  </sheetViews>
  <sheetFormatPr defaultRowHeight="15" x14ac:dyDescent="0.25"/>
  <cols>
    <col min="2" max="2" width="10.140625" customWidth="1"/>
    <col min="3" max="3" width="12.42578125" customWidth="1"/>
    <col min="5" max="5" width="14.28515625" customWidth="1"/>
    <col min="6" max="6" width="13.140625" customWidth="1"/>
    <col min="7" max="7" width="14.85546875" customWidth="1"/>
    <col min="10" max="10" width="10.7109375" customWidth="1"/>
    <col min="11" max="12" width="14.7109375" customWidth="1"/>
    <col min="13" max="13" width="36.42578125" customWidth="1"/>
    <col min="14" max="15" width="39.85546875" customWidth="1"/>
  </cols>
  <sheetData>
    <row r="1" spans="1:9" x14ac:dyDescent="0.25">
      <c r="A1" t="s">
        <v>19</v>
      </c>
    </row>
    <row r="3" spans="1:9" ht="24.75" x14ac:dyDescent="0.5">
      <c r="A3" s="63" t="s">
        <v>0</v>
      </c>
      <c r="B3" s="63"/>
      <c r="C3" s="63"/>
      <c r="D3" s="63"/>
      <c r="E3" s="63"/>
      <c r="F3" s="63"/>
      <c r="G3" s="63"/>
      <c r="H3" s="63"/>
      <c r="I3" s="63"/>
    </row>
    <row r="4" spans="1:9" ht="18.75" x14ac:dyDescent="0.3">
      <c r="A4" s="64" t="s">
        <v>1</v>
      </c>
      <c r="B4" s="64"/>
      <c r="C4" s="64"/>
      <c r="D4" s="64"/>
      <c r="E4" s="64"/>
      <c r="F4" s="64"/>
      <c r="G4" s="64"/>
      <c r="H4" s="64"/>
      <c r="I4" s="64"/>
    </row>
    <row r="6" spans="1:9" ht="18.75" x14ac:dyDescent="0.3">
      <c r="A6" s="2" t="s">
        <v>160</v>
      </c>
    </row>
    <row r="8" spans="1:9" ht="51" x14ac:dyDescent="0.25">
      <c r="A8" s="3" t="s">
        <v>3</v>
      </c>
      <c r="B8" s="9" t="s">
        <v>11</v>
      </c>
      <c r="C8" s="3" t="s">
        <v>4</v>
      </c>
      <c r="D8" s="4" t="s">
        <v>6</v>
      </c>
      <c r="E8" s="4" t="s">
        <v>5</v>
      </c>
    </row>
    <row r="9" spans="1:9" x14ac:dyDescent="0.25">
      <c r="A9" s="3">
        <v>5748</v>
      </c>
      <c r="B9" s="44">
        <v>5245</v>
      </c>
      <c r="C9" s="19">
        <v>101965</v>
      </c>
      <c r="D9" s="28" t="s">
        <v>10</v>
      </c>
      <c r="E9" s="29">
        <v>101965</v>
      </c>
    </row>
    <row r="10" spans="1:9" x14ac:dyDescent="0.25">
      <c r="A10" s="3"/>
      <c r="B10" s="44">
        <v>5246</v>
      </c>
      <c r="C10" s="19">
        <v>7030</v>
      </c>
      <c r="D10" s="9"/>
      <c r="E10" s="29">
        <v>7030</v>
      </c>
    </row>
    <row r="11" spans="1:9" x14ac:dyDescent="0.25">
      <c r="A11" s="3"/>
      <c r="B11" s="44">
        <v>5247</v>
      </c>
      <c r="C11" s="19">
        <v>268510</v>
      </c>
      <c r="D11" s="9"/>
      <c r="E11" s="29">
        <v>268510</v>
      </c>
    </row>
    <row r="12" spans="1:9" x14ac:dyDescent="0.25">
      <c r="A12" s="3"/>
      <c r="B12" s="44">
        <v>5251</v>
      </c>
      <c r="C12" s="19">
        <v>63</v>
      </c>
      <c r="D12" s="9"/>
      <c r="E12" s="29">
        <v>63</v>
      </c>
    </row>
    <row r="13" spans="1:9" x14ac:dyDescent="0.25">
      <c r="A13" s="3"/>
      <c r="B13" s="44">
        <v>5259</v>
      </c>
      <c r="C13" s="19">
        <v>1063</v>
      </c>
      <c r="D13" s="9"/>
      <c r="E13" s="29">
        <v>1063</v>
      </c>
    </row>
    <row r="14" spans="1:9" x14ac:dyDescent="0.25">
      <c r="A14" s="3"/>
      <c r="B14" s="44">
        <v>5260</v>
      </c>
      <c r="C14" s="19">
        <v>5358</v>
      </c>
      <c r="D14" s="9"/>
      <c r="E14" s="29">
        <v>5358</v>
      </c>
    </row>
    <row r="15" spans="1:9" x14ac:dyDescent="0.25">
      <c r="A15" s="3"/>
      <c r="B15" s="44">
        <v>5261</v>
      </c>
      <c r="C15" s="19">
        <v>294343</v>
      </c>
      <c r="D15" s="9"/>
      <c r="E15" s="29">
        <v>294343</v>
      </c>
    </row>
    <row r="16" spans="1:9" x14ac:dyDescent="0.25">
      <c r="A16" s="3"/>
      <c r="B16" s="44">
        <v>5263</v>
      </c>
      <c r="C16" s="19">
        <v>18837</v>
      </c>
      <c r="D16" s="9"/>
      <c r="E16" s="29">
        <v>18837</v>
      </c>
    </row>
    <row r="17" spans="1:5" ht="15" customHeight="1" x14ac:dyDescent="0.25">
      <c r="A17" s="3"/>
      <c r="B17" s="44">
        <v>5264</v>
      </c>
      <c r="C17" s="19">
        <v>968</v>
      </c>
      <c r="D17" s="9"/>
      <c r="E17" s="29">
        <v>968</v>
      </c>
    </row>
    <row r="18" spans="1:5" x14ac:dyDescent="0.25">
      <c r="A18" s="3"/>
      <c r="B18" s="44">
        <v>5265</v>
      </c>
      <c r="C18" s="19">
        <v>3871</v>
      </c>
      <c r="D18" s="9"/>
      <c r="E18" s="29">
        <v>3871</v>
      </c>
    </row>
    <row r="19" spans="1:5" x14ac:dyDescent="0.25">
      <c r="A19" s="3"/>
      <c r="B19" s="44">
        <v>5267</v>
      </c>
      <c r="C19" s="19">
        <v>845</v>
      </c>
      <c r="D19" s="9"/>
      <c r="E19" s="29">
        <v>845</v>
      </c>
    </row>
    <row r="20" spans="1:5" x14ac:dyDescent="0.25">
      <c r="A20" s="3"/>
      <c r="B20" s="9">
        <v>5982</v>
      </c>
      <c r="C20" s="19">
        <v>983</v>
      </c>
      <c r="D20" s="9"/>
      <c r="E20" s="29">
        <v>983</v>
      </c>
    </row>
    <row r="21" spans="1:5" ht="27" customHeight="1" x14ac:dyDescent="0.25">
      <c r="A21" s="7"/>
      <c r="B21" s="7"/>
      <c r="C21" s="20"/>
      <c r="D21" s="12"/>
      <c r="E21" s="20"/>
    </row>
    <row r="22" spans="1:5" x14ac:dyDescent="0.25">
      <c r="A22" s="7" t="s">
        <v>14</v>
      </c>
      <c r="B22" s="7"/>
      <c r="C22" s="11">
        <f>SUM(C9:C21)</f>
        <v>703836</v>
      </c>
      <c r="D22" s="7"/>
      <c r="E22" s="21">
        <f>SUM(E9:E21)</f>
        <v>703836</v>
      </c>
    </row>
    <row r="23" spans="1:5" x14ac:dyDescent="0.25">
      <c r="A23" s="1"/>
      <c r="B23" s="1"/>
      <c r="C23" s="10"/>
      <c r="D23" s="1"/>
      <c r="E23" s="10"/>
    </row>
    <row r="24" spans="1:5" x14ac:dyDescent="0.25">
      <c r="A24" s="1"/>
      <c r="B24" s="1"/>
      <c r="C24" s="10"/>
      <c r="D24" s="1"/>
      <c r="E24" s="10"/>
    </row>
    <row r="25" spans="1:5" x14ac:dyDescent="0.25">
      <c r="A25" s="1"/>
      <c r="B25" s="1"/>
      <c r="D25" s="1"/>
    </row>
    <row r="26" spans="1:5" ht="51" x14ac:dyDescent="0.25">
      <c r="A26" s="3" t="s">
        <v>3</v>
      </c>
      <c r="B26" s="9" t="s">
        <v>12</v>
      </c>
      <c r="C26" s="3" t="s">
        <v>4</v>
      </c>
      <c r="D26" s="4" t="s">
        <v>6</v>
      </c>
      <c r="E26" s="4" t="s">
        <v>5</v>
      </c>
    </row>
    <row r="27" spans="1:5" x14ac:dyDescent="0.25">
      <c r="A27" s="3">
        <v>1157</v>
      </c>
      <c r="B27" s="140" t="s">
        <v>162</v>
      </c>
      <c r="C27" s="141">
        <v>1680</v>
      </c>
      <c r="D27" s="142" t="s">
        <v>10</v>
      </c>
      <c r="E27" s="141">
        <v>1680</v>
      </c>
    </row>
    <row r="28" spans="1:5" x14ac:dyDescent="0.25">
      <c r="A28" s="7"/>
      <c r="B28" s="129" t="s">
        <v>163</v>
      </c>
      <c r="C28" s="75">
        <v>636</v>
      </c>
      <c r="D28" s="143"/>
      <c r="E28" s="75">
        <v>636</v>
      </c>
    </row>
    <row r="29" spans="1:5" x14ac:dyDescent="0.25">
      <c r="A29" s="7"/>
      <c r="B29" s="129" t="s">
        <v>164</v>
      </c>
      <c r="C29" s="75">
        <v>1481</v>
      </c>
      <c r="D29" s="143"/>
      <c r="E29" s="75">
        <v>1481</v>
      </c>
    </row>
    <row r="30" spans="1:5" x14ac:dyDescent="0.25">
      <c r="A30" s="7"/>
      <c r="B30" s="52" t="s">
        <v>165</v>
      </c>
      <c r="C30" s="52">
        <v>4407</v>
      </c>
      <c r="D30" s="58"/>
      <c r="E30" s="52">
        <v>4407</v>
      </c>
    </row>
    <row r="31" spans="1:5" x14ac:dyDescent="0.25">
      <c r="A31" s="7"/>
      <c r="B31" s="56"/>
      <c r="C31" s="56"/>
      <c r="D31" s="59"/>
      <c r="E31" s="56"/>
    </row>
    <row r="32" spans="1:5" x14ac:dyDescent="0.25">
      <c r="A32" s="7"/>
      <c r="B32" s="53"/>
      <c r="C32" s="53"/>
      <c r="D32" s="60"/>
      <c r="E32" s="53"/>
    </row>
    <row r="33" spans="1:8" x14ac:dyDescent="0.25">
      <c r="A33" s="7" t="s">
        <v>13</v>
      </c>
      <c r="B33" s="7"/>
      <c r="C33" s="11">
        <f>SUM(C27:C31)</f>
        <v>8204</v>
      </c>
      <c r="D33" s="12"/>
      <c r="E33" s="11">
        <f>SUM(E27:E31)</f>
        <v>8204</v>
      </c>
    </row>
    <row r="37" spans="1:8" ht="21" x14ac:dyDescent="0.35">
      <c r="A37" s="66" t="s">
        <v>161</v>
      </c>
      <c r="B37" s="66"/>
      <c r="C37" s="66"/>
      <c r="D37" s="66"/>
      <c r="E37" s="66"/>
      <c r="F37" s="66"/>
      <c r="G37" s="66"/>
      <c r="H37" s="66"/>
    </row>
    <row r="38" spans="1:8" ht="18" x14ac:dyDescent="0.3">
      <c r="A38" s="1"/>
      <c r="B38" s="1"/>
      <c r="D38" s="8"/>
      <c r="E38" s="74">
        <f>E33+E22</f>
        <v>712040</v>
      </c>
      <c r="F38" s="10" t="s">
        <v>18</v>
      </c>
    </row>
  </sheetData>
  <mergeCells count="7">
    <mergeCell ref="A3:I3"/>
    <mergeCell ref="A4:I4"/>
    <mergeCell ref="A37:H37"/>
    <mergeCell ref="B30:B32"/>
    <mergeCell ref="C30:C32"/>
    <mergeCell ref="D30:D32"/>
    <mergeCell ref="E30:E32"/>
  </mergeCells>
  <phoneticPr fontId="2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54"/>
  <sheetViews>
    <sheetView topLeftCell="A229" workbookViewId="0">
      <selection activeCell="G235" sqref="G235"/>
    </sheetView>
  </sheetViews>
  <sheetFormatPr defaultRowHeight="15" x14ac:dyDescent="0.25"/>
  <cols>
    <col min="3" max="3" width="12.140625" customWidth="1"/>
    <col min="5" max="5" width="15.42578125" customWidth="1"/>
  </cols>
  <sheetData>
    <row r="1" spans="1:9" x14ac:dyDescent="0.25">
      <c r="A1" t="s">
        <v>19</v>
      </c>
    </row>
    <row r="3" spans="1:9" ht="24.75" x14ac:dyDescent="0.5">
      <c r="A3" s="51" t="s">
        <v>0</v>
      </c>
      <c r="B3" s="51"/>
      <c r="C3" s="51"/>
      <c r="D3" s="51"/>
      <c r="E3" s="51"/>
      <c r="F3" s="51"/>
      <c r="G3" s="51"/>
      <c r="H3" s="51"/>
      <c r="I3" s="24"/>
    </row>
    <row r="4" spans="1:9" ht="18.75" x14ac:dyDescent="0.3">
      <c r="A4" s="64" t="s">
        <v>1</v>
      </c>
      <c r="B4" s="64"/>
      <c r="C4" s="64"/>
      <c r="D4" s="64"/>
      <c r="E4" s="64"/>
      <c r="F4" s="64"/>
      <c r="G4" s="64"/>
      <c r="H4" s="64"/>
      <c r="I4" s="25"/>
    </row>
    <row r="6" spans="1:9" ht="18.75" x14ac:dyDescent="0.3">
      <c r="A6" s="2" t="s">
        <v>47</v>
      </c>
    </row>
    <row r="7" spans="1:9" ht="18.75" x14ac:dyDescent="0.3">
      <c r="A7" s="2"/>
    </row>
    <row r="8" spans="1:9" ht="51" x14ac:dyDescent="0.25">
      <c r="A8" s="3" t="s">
        <v>3</v>
      </c>
      <c r="B8" s="9" t="s">
        <v>12</v>
      </c>
      <c r="C8" s="3" t="s">
        <v>4</v>
      </c>
      <c r="D8" s="4" t="s">
        <v>6</v>
      </c>
      <c r="E8" s="4" t="s">
        <v>5</v>
      </c>
    </row>
    <row r="9" spans="1:9" x14ac:dyDescent="0.25">
      <c r="A9" s="3">
        <v>375</v>
      </c>
      <c r="B9" s="9" t="s">
        <v>49</v>
      </c>
      <c r="C9" s="19">
        <v>264</v>
      </c>
      <c r="D9" s="17" t="s">
        <v>10</v>
      </c>
      <c r="E9" s="22">
        <v>264</v>
      </c>
    </row>
    <row r="10" spans="1:9" x14ac:dyDescent="0.25">
      <c r="A10" s="7"/>
      <c r="B10" s="7" t="s">
        <v>50</v>
      </c>
      <c r="C10" s="6">
        <v>1113</v>
      </c>
      <c r="D10" s="17" t="s">
        <v>10</v>
      </c>
      <c r="E10" s="6">
        <v>1113</v>
      </c>
    </row>
    <row r="11" spans="1:9" x14ac:dyDescent="0.25">
      <c r="A11" s="7" t="s">
        <v>14</v>
      </c>
      <c r="B11" s="7"/>
      <c r="C11" s="11">
        <f>SUM(C9:C10)</f>
        <v>1377</v>
      </c>
      <c r="D11" s="7"/>
      <c r="E11" s="11">
        <f>SUM(E9:E10)</f>
        <v>1377</v>
      </c>
    </row>
    <row r="12" spans="1:9" ht="18.75" x14ac:dyDescent="0.3">
      <c r="A12" s="2"/>
    </row>
    <row r="13" spans="1:9" ht="51" x14ac:dyDescent="0.25">
      <c r="A13" s="3" t="s">
        <v>3</v>
      </c>
      <c r="B13" s="9" t="s">
        <v>11</v>
      </c>
      <c r="C13" s="3" t="s">
        <v>4</v>
      </c>
      <c r="D13" s="4" t="s">
        <v>6</v>
      </c>
      <c r="E13" s="4" t="s">
        <v>5</v>
      </c>
    </row>
    <row r="14" spans="1:9" x14ac:dyDescent="0.25">
      <c r="A14" s="3">
        <v>534</v>
      </c>
      <c r="B14" s="9" t="s">
        <v>51</v>
      </c>
      <c r="C14" s="19">
        <v>7767</v>
      </c>
      <c r="D14" s="17" t="s">
        <v>10</v>
      </c>
      <c r="E14" s="23">
        <v>7767</v>
      </c>
    </row>
    <row r="15" spans="1:9" x14ac:dyDescent="0.25">
      <c r="A15" s="7"/>
      <c r="B15" s="7" t="s">
        <v>52</v>
      </c>
      <c r="C15" s="6">
        <v>6813</v>
      </c>
      <c r="D15" s="17" t="s">
        <v>10</v>
      </c>
      <c r="E15" s="6">
        <v>6813</v>
      </c>
    </row>
    <row r="16" spans="1:9" x14ac:dyDescent="0.25">
      <c r="A16" s="7" t="s">
        <v>14</v>
      </c>
      <c r="B16" s="7"/>
      <c r="C16" s="11">
        <f>SUM(C14:C15)</f>
        <v>14580</v>
      </c>
      <c r="D16" s="7"/>
      <c r="E16" s="11">
        <f>SUM(E14:E15)</f>
        <v>14580</v>
      </c>
    </row>
    <row r="17" spans="1:7" ht="24" customHeight="1" x14ac:dyDescent="0.25"/>
    <row r="18" spans="1:7" ht="51" x14ac:dyDescent="0.25">
      <c r="A18" s="3" t="s">
        <v>3</v>
      </c>
      <c r="B18" s="9" t="s">
        <v>12</v>
      </c>
      <c r="C18" s="3" t="s">
        <v>4</v>
      </c>
      <c r="D18" s="4" t="s">
        <v>6</v>
      </c>
      <c r="E18" s="4" t="s">
        <v>5</v>
      </c>
    </row>
    <row r="19" spans="1:7" x14ac:dyDescent="0.25">
      <c r="A19" s="3">
        <v>534</v>
      </c>
      <c r="B19" s="78"/>
      <c r="C19" s="79"/>
      <c r="D19" s="80"/>
      <c r="E19" s="81"/>
      <c r="F19" s="37"/>
      <c r="G19" s="37"/>
    </row>
    <row r="20" spans="1:7" ht="24" customHeight="1" x14ac:dyDescent="0.25">
      <c r="A20" s="3"/>
      <c r="B20" s="9" t="s">
        <v>53</v>
      </c>
      <c r="C20" s="19">
        <v>3467</v>
      </c>
      <c r="D20" s="17" t="s">
        <v>10</v>
      </c>
      <c r="E20" s="22">
        <v>3467</v>
      </c>
    </row>
    <row r="21" spans="1:7" x14ac:dyDescent="0.25">
      <c r="A21" s="3"/>
      <c r="B21" s="9" t="s">
        <v>54</v>
      </c>
      <c r="C21" s="19">
        <v>45</v>
      </c>
      <c r="D21" s="17" t="s">
        <v>10</v>
      </c>
      <c r="E21" s="22">
        <v>45</v>
      </c>
    </row>
    <row r="22" spans="1:7" x14ac:dyDescent="0.25">
      <c r="A22" s="3"/>
      <c r="B22" s="9">
        <v>12</v>
      </c>
      <c r="C22" s="19">
        <v>329</v>
      </c>
      <c r="D22" s="17" t="s">
        <v>10</v>
      </c>
      <c r="E22" s="22">
        <v>329</v>
      </c>
    </row>
    <row r="23" spans="1:7" x14ac:dyDescent="0.25">
      <c r="A23" s="3"/>
      <c r="B23" s="9">
        <v>13</v>
      </c>
      <c r="C23" s="19">
        <v>1297</v>
      </c>
      <c r="D23" s="17" t="s">
        <v>10</v>
      </c>
      <c r="E23" s="22">
        <v>1297</v>
      </c>
    </row>
    <row r="24" spans="1:7" x14ac:dyDescent="0.25">
      <c r="A24" s="3"/>
      <c r="B24" s="9">
        <v>47</v>
      </c>
      <c r="C24" s="19">
        <v>205</v>
      </c>
      <c r="D24" s="17" t="s">
        <v>10</v>
      </c>
      <c r="E24" s="22">
        <v>205</v>
      </c>
    </row>
    <row r="25" spans="1:7" x14ac:dyDescent="0.25">
      <c r="A25" s="3"/>
      <c r="B25" s="9">
        <v>48</v>
      </c>
      <c r="C25" s="19">
        <v>1512</v>
      </c>
      <c r="D25" s="17" t="s">
        <v>10</v>
      </c>
      <c r="E25" s="22">
        <v>1512</v>
      </c>
    </row>
    <row r="26" spans="1:7" x14ac:dyDescent="0.25">
      <c r="A26" s="3"/>
      <c r="B26" s="9">
        <v>52</v>
      </c>
      <c r="C26" s="19">
        <v>76</v>
      </c>
      <c r="D26" s="17" t="s">
        <v>10</v>
      </c>
      <c r="E26" s="22">
        <v>76</v>
      </c>
    </row>
    <row r="27" spans="1:7" x14ac:dyDescent="0.25">
      <c r="A27" s="3"/>
      <c r="B27" s="9" t="s">
        <v>55</v>
      </c>
      <c r="C27" s="19">
        <v>4781</v>
      </c>
      <c r="D27" s="17" t="s">
        <v>10</v>
      </c>
      <c r="E27" s="22">
        <v>4781</v>
      </c>
    </row>
    <row r="28" spans="1:7" x14ac:dyDescent="0.25">
      <c r="A28" s="3"/>
      <c r="B28" s="9" t="s">
        <v>56</v>
      </c>
      <c r="C28" s="19">
        <v>1301</v>
      </c>
      <c r="D28" s="17" t="s">
        <v>10</v>
      </c>
      <c r="E28" s="22">
        <v>1301</v>
      </c>
    </row>
    <row r="29" spans="1:7" x14ac:dyDescent="0.25">
      <c r="A29" s="3"/>
      <c r="B29" s="9" t="s">
        <v>57</v>
      </c>
      <c r="C29" s="19">
        <v>784</v>
      </c>
      <c r="D29" s="17" t="s">
        <v>10</v>
      </c>
      <c r="E29" s="22">
        <v>784</v>
      </c>
    </row>
    <row r="30" spans="1:7" x14ac:dyDescent="0.25">
      <c r="A30" s="3"/>
      <c r="B30" s="9" t="s">
        <v>58</v>
      </c>
      <c r="C30" s="19">
        <v>4177</v>
      </c>
      <c r="D30" s="17" t="s">
        <v>10</v>
      </c>
      <c r="E30" s="22">
        <v>4177</v>
      </c>
    </row>
    <row r="31" spans="1:7" x14ac:dyDescent="0.25">
      <c r="A31" s="3"/>
      <c r="B31" s="9" t="s">
        <v>59</v>
      </c>
      <c r="C31" s="19">
        <v>257</v>
      </c>
      <c r="D31" s="17" t="s">
        <v>10</v>
      </c>
      <c r="E31" s="22">
        <v>257</v>
      </c>
    </row>
    <row r="32" spans="1:7" x14ac:dyDescent="0.25">
      <c r="A32" s="3"/>
      <c r="B32" s="9" t="s">
        <v>60</v>
      </c>
      <c r="C32" s="19">
        <v>1043</v>
      </c>
      <c r="D32" s="17" t="s">
        <v>10</v>
      </c>
      <c r="E32" s="22">
        <v>1043</v>
      </c>
    </row>
    <row r="33" spans="1:5" x14ac:dyDescent="0.25">
      <c r="A33" s="3"/>
      <c r="B33" s="9" t="s">
        <v>61</v>
      </c>
      <c r="C33" s="19">
        <v>119682</v>
      </c>
      <c r="D33" s="17" t="s">
        <v>10</v>
      </c>
      <c r="E33" s="22">
        <v>119682</v>
      </c>
    </row>
    <row r="34" spans="1:5" x14ac:dyDescent="0.25">
      <c r="A34" s="3"/>
      <c r="B34" s="9" t="s">
        <v>62</v>
      </c>
      <c r="C34" s="19">
        <v>330291</v>
      </c>
      <c r="D34" s="17" t="s">
        <v>10</v>
      </c>
      <c r="E34" s="22">
        <v>330291</v>
      </c>
    </row>
    <row r="35" spans="1:5" ht="15" customHeight="1" x14ac:dyDescent="0.25">
      <c r="A35" s="3"/>
      <c r="B35" s="9" t="s">
        <v>63</v>
      </c>
      <c r="C35" s="19">
        <v>35</v>
      </c>
      <c r="D35" s="17" t="s">
        <v>10</v>
      </c>
      <c r="E35" s="22">
        <v>35</v>
      </c>
    </row>
    <row r="36" spans="1:5" x14ac:dyDescent="0.25">
      <c r="A36" s="3"/>
      <c r="B36" s="9" t="s">
        <v>64</v>
      </c>
      <c r="C36" s="19">
        <v>3217</v>
      </c>
      <c r="D36" s="17" t="s">
        <v>10</v>
      </c>
      <c r="E36" s="22">
        <v>3217</v>
      </c>
    </row>
    <row r="37" spans="1:5" x14ac:dyDescent="0.25">
      <c r="A37" s="3"/>
      <c r="B37" s="9">
        <v>97</v>
      </c>
      <c r="C37" s="19">
        <v>1308</v>
      </c>
      <c r="D37" s="17" t="s">
        <v>10</v>
      </c>
      <c r="E37" s="22">
        <v>1308</v>
      </c>
    </row>
    <row r="38" spans="1:5" x14ac:dyDescent="0.25">
      <c r="A38" s="3"/>
      <c r="B38" s="9" t="s">
        <v>65</v>
      </c>
      <c r="C38" s="19">
        <v>2740</v>
      </c>
      <c r="D38" s="17" t="s">
        <v>10</v>
      </c>
      <c r="E38" s="22">
        <v>2740</v>
      </c>
    </row>
    <row r="39" spans="1:5" x14ac:dyDescent="0.25">
      <c r="A39" s="3"/>
      <c r="B39" s="9" t="s">
        <v>66</v>
      </c>
      <c r="C39" s="19">
        <v>20</v>
      </c>
      <c r="D39" s="17" t="s">
        <v>10</v>
      </c>
      <c r="E39" s="22">
        <v>20</v>
      </c>
    </row>
    <row r="40" spans="1:5" x14ac:dyDescent="0.25">
      <c r="A40" s="3"/>
      <c r="B40" s="9" t="s">
        <v>67</v>
      </c>
      <c r="C40" s="19">
        <v>2350</v>
      </c>
      <c r="D40" s="17" t="s">
        <v>10</v>
      </c>
      <c r="E40" s="22">
        <v>2350</v>
      </c>
    </row>
    <row r="41" spans="1:5" x14ac:dyDescent="0.25">
      <c r="A41" s="3"/>
      <c r="B41" s="9" t="s">
        <v>68</v>
      </c>
      <c r="C41" s="19">
        <v>14423</v>
      </c>
      <c r="D41" s="17" t="s">
        <v>10</v>
      </c>
      <c r="E41" s="22">
        <v>14423</v>
      </c>
    </row>
    <row r="42" spans="1:5" x14ac:dyDescent="0.25">
      <c r="A42" s="3"/>
      <c r="B42" s="9" t="s">
        <v>69</v>
      </c>
      <c r="C42" s="19">
        <v>6282</v>
      </c>
      <c r="D42" s="17" t="s">
        <v>10</v>
      </c>
      <c r="E42" s="22">
        <v>6282</v>
      </c>
    </row>
    <row r="43" spans="1:5" x14ac:dyDescent="0.25">
      <c r="A43" s="3"/>
      <c r="B43" s="9">
        <v>116</v>
      </c>
      <c r="C43" s="19">
        <v>1176</v>
      </c>
      <c r="D43" s="17" t="s">
        <v>10</v>
      </c>
      <c r="E43" s="22">
        <v>1176</v>
      </c>
    </row>
    <row r="44" spans="1:5" x14ac:dyDescent="0.25">
      <c r="A44" s="3"/>
      <c r="B44" s="9">
        <v>117</v>
      </c>
      <c r="C44" s="19">
        <v>21215</v>
      </c>
      <c r="D44" s="17" t="s">
        <v>10</v>
      </c>
      <c r="E44" s="22">
        <v>21215</v>
      </c>
    </row>
    <row r="45" spans="1:5" x14ac:dyDescent="0.25">
      <c r="A45" s="3"/>
      <c r="B45" s="9">
        <v>118</v>
      </c>
      <c r="C45" s="19">
        <v>3312</v>
      </c>
      <c r="D45" s="17" t="s">
        <v>10</v>
      </c>
      <c r="E45" s="22">
        <v>3312</v>
      </c>
    </row>
    <row r="46" spans="1:5" x14ac:dyDescent="0.25">
      <c r="A46" s="3"/>
      <c r="B46" s="9">
        <v>119</v>
      </c>
      <c r="C46" s="19">
        <v>918</v>
      </c>
      <c r="D46" s="17" t="s">
        <v>10</v>
      </c>
      <c r="E46" s="22">
        <v>918</v>
      </c>
    </row>
    <row r="47" spans="1:5" x14ac:dyDescent="0.25">
      <c r="A47" s="7"/>
      <c r="B47" s="7">
        <v>120</v>
      </c>
      <c r="C47" s="20">
        <v>1173</v>
      </c>
      <c r="D47" s="17" t="s">
        <v>10</v>
      </c>
      <c r="E47" s="20">
        <v>1173</v>
      </c>
    </row>
    <row r="48" spans="1:5" x14ac:dyDescent="0.25">
      <c r="A48" s="7"/>
      <c r="B48" s="7">
        <v>121</v>
      </c>
      <c r="C48" s="20">
        <v>7399</v>
      </c>
      <c r="D48" s="17" t="s">
        <v>10</v>
      </c>
      <c r="E48" s="20">
        <v>7399</v>
      </c>
    </row>
    <row r="49" spans="1:5" x14ac:dyDescent="0.25">
      <c r="A49" s="7"/>
      <c r="B49" s="7">
        <v>122</v>
      </c>
      <c r="C49" s="20">
        <v>3333</v>
      </c>
      <c r="D49" s="17" t="s">
        <v>10</v>
      </c>
      <c r="E49" s="20">
        <v>3333</v>
      </c>
    </row>
    <row r="50" spans="1:5" x14ac:dyDescent="0.25">
      <c r="A50" s="7"/>
      <c r="B50" s="7" t="s">
        <v>70</v>
      </c>
      <c r="C50" s="20">
        <v>44522</v>
      </c>
      <c r="D50" s="17" t="s">
        <v>10</v>
      </c>
      <c r="E50" s="20">
        <v>44522</v>
      </c>
    </row>
    <row r="51" spans="1:5" x14ac:dyDescent="0.25">
      <c r="A51" s="7"/>
      <c r="B51" s="7" t="s">
        <v>71</v>
      </c>
      <c r="C51" s="20">
        <v>3072</v>
      </c>
      <c r="D51" s="17" t="s">
        <v>10</v>
      </c>
      <c r="E51" s="20">
        <v>3072</v>
      </c>
    </row>
    <row r="52" spans="1:5" x14ac:dyDescent="0.25">
      <c r="A52" s="7"/>
      <c r="B52" s="7" t="s">
        <v>72</v>
      </c>
      <c r="C52" s="20">
        <v>10850</v>
      </c>
      <c r="D52" s="17" t="s">
        <v>10</v>
      </c>
      <c r="E52" s="20">
        <v>10850</v>
      </c>
    </row>
    <row r="53" spans="1:5" x14ac:dyDescent="0.25">
      <c r="A53" s="7"/>
      <c r="B53" s="7" t="s">
        <v>73</v>
      </c>
      <c r="C53" s="20">
        <v>2237</v>
      </c>
      <c r="D53" s="17" t="s">
        <v>10</v>
      </c>
      <c r="E53" s="20">
        <v>2237</v>
      </c>
    </row>
    <row r="54" spans="1:5" x14ac:dyDescent="0.25">
      <c r="A54" s="7"/>
      <c r="B54" s="7" t="s">
        <v>74</v>
      </c>
      <c r="C54" s="20">
        <v>8978</v>
      </c>
      <c r="D54" s="17" t="s">
        <v>10</v>
      </c>
      <c r="E54" s="20">
        <v>8978</v>
      </c>
    </row>
    <row r="55" spans="1:5" x14ac:dyDescent="0.25">
      <c r="A55" s="7"/>
      <c r="B55" s="7" t="s">
        <v>75</v>
      </c>
      <c r="C55" s="20">
        <v>1034</v>
      </c>
      <c r="D55" s="17" t="s">
        <v>10</v>
      </c>
      <c r="E55" s="20">
        <v>1034</v>
      </c>
    </row>
    <row r="56" spans="1:5" x14ac:dyDescent="0.25">
      <c r="A56" s="7"/>
      <c r="B56" s="7">
        <v>759</v>
      </c>
      <c r="C56" s="20">
        <v>1731</v>
      </c>
      <c r="D56" s="17" t="s">
        <v>10</v>
      </c>
      <c r="E56" s="20">
        <v>1731</v>
      </c>
    </row>
    <row r="57" spans="1:5" x14ac:dyDescent="0.25">
      <c r="A57" s="7"/>
      <c r="B57" s="7" t="s">
        <v>76</v>
      </c>
      <c r="C57" s="20">
        <v>312</v>
      </c>
      <c r="D57" s="17" t="s">
        <v>10</v>
      </c>
      <c r="E57" s="20">
        <v>312</v>
      </c>
    </row>
    <row r="58" spans="1:5" x14ac:dyDescent="0.25">
      <c r="A58" s="7"/>
      <c r="B58" s="7">
        <v>785</v>
      </c>
      <c r="C58" s="20">
        <v>2644</v>
      </c>
      <c r="D58" s="17" t="s">
        <v>10</v>
      </c>
      <c r="E58" s="20">
        <v>2644</v>
      </c>
    </row>
    <row r="59" spans="1:5" x14ac:dyDescent="0.25">
      <c r="A59" s="7"/>
      <c r="B59" s="7">
        <v>786</v>
      </c>
      <c r="C59" s="20">
        <v>2612</v>
      </c>
      <c r="D59" s="17" t="s">
        <v>10</v>
      </c>
      <c r="E59" s="20">
        <v>2612</v>
      </c>
    </row>
    <row r="60" spans="1:5" x14ac:dyDescent="0.25">
      <c r="A60" s="7"/>
      <c r="B60" s="7">
        <v>787</v>
      </c>
      <c r="C60" s="20">
        <v>3479</v>
      </c>
      <c r="D60" s="17" t="s">
        <v>10</v>
      </c>
      <c r="E60" s="20">
        <v>3479</v>
      </c>
    </row>
    <row r="61" spans="1:5" x14ac:dyDescent="0.25">
      <c r="A61" s="7"/>
      <c r="B61" s="7">
        <v>788</v>
      </c>
      <c r="C61" s="20">
        <v>1093</v>
      </c>
      <c r="D61" s="17" t="s">
        <v>10</v>
      </c>
      <c r="E61" s="20">
        <v>1093</v>
      </c>
    </row>
    <row r="62" spans="1:5" x14ac:dyDescent="0.25">
      <c r="A62" s="7"/>
      <c r="B62" s="7" t="s">
        <v>77</v>
      </c>
      <c r="C62" s="20">
        <v>50344</v>
      </c>
      <c r="D62" s="17" t="s">
        <v>10</v>
      </c>
      <c r="E62" s="20">
        <v>50344</v>
      </c>
    </row>
    <row r="63" spans="1:5" x14ac:dyDescent="0.25">
      <c r="A63" s="7"/>
      <c r="B63" s="7" t="s">
        <v>78</v>
      </c>
      <c r="C63" s="20">
        <v>68216</v>
      </c>
      <c r="D63" s="17" t="s">
        <v>10</v>
      </c>
      <c r="E63" s="20">
        <v>68216</v>
      </c>
    </row>
    <row r="64" spans="1:5" x14ac:dyDescent="0.25">
      <c r="A64" s="7"/>
      <c r="B64" s="7" t="s">
        <v>79</v>
      </c>
      <c r="C64" s="20">
        <v>166814</v>
      </c>
      <c r="D64" s="17" t="s">
        <v>10</v>
      </c>
      <c r="E64" s="20">
        <v>166814</v>
      </c>
    </row>
    <row r="65" spans="1:5" x14ac:dyDescent="0.25">
      <c r="A65" s="7"/>
      <c r="B65" s="7" t="s">
        <v>80</v>
      </c>
      <c r="C65" s="20">
        <v>912</v>
      </c>
      <c r="D65" s="17" t="s">
        <v>10</v>
      </c>
      <c r="E65" s="20">
        <v>912</v>
      </c>
    </row>
    <row r="66" spans="1:5" x14ac:dyDescent="0.25">
      <c r="A66" s="7"/>
      <c r="B66" s="7" t="s">
        <v>81</v>
      </c>
      <c r="C66" s="20">
        <v>1105</v>
      </c>
      <c r="D66" s="17" t="s">
        <v>10</v>
      </c>
      <c r="E66" s="20">
        <v>1105</v>
      </c>
    </row>
    <row r="67" spans="1:5" x14ac:dyDescent="0.25">
      <c r="A67" s="7"/>
      <c r="B67" s="7" t="s">
        <v>82</v>
      </c>
      <c r="C67" s="20">
        <v>3216</v>
      </c>
      <c r="D67" s="17" t="s">
        <v>10</v>
      </c>
      <c r="E67" s="20">
        <v>3216</v>
      </c>
    </row>
    <row r="68" spans="1:5" x14ac:dyDescent="0.25">
      <c r="A68" s="7"/>
      <c r="B68" s="7" t="s">
        <v>83</v>
      </c>
      <c r="C68" s="20">
        <v>108443</v>
      </c>
      <c r="D68" s="17" t="s">
        <v>10</v>
      </c>
      <c r="E68" s="20">
        <v>108443</v>
      </c>
    </row>
    <row r="69" spans="1:5" x14ac:dyDescent="0.25">
      <c r="A69" s="7"/>
      <c r="B69" s="7" t="s">
        <v>84</v>
      </c>
      <c r="C69" s="20">
        <v>4481</v>
      </c>
      <c r="D69" s="17" t="s">
        <v>10</v>
      </c>
      <c r="E69" s="20">
        <v>4481</v>
      </c>
    </row>
    <row r="70" spans="1:5" x14ac:dyDescent="0.25">
      <c r="A70" s="7"/>
      <c r="B70" s="7" t="s">
        <v>85</v>
      </c>
      <c r="C70" s="20">
        <v>201161</v>
      </c>
      <c r="D70" s="17" t="s">
        <v>10</v>
      </c>
      <c r="E70" s="20">
        <v>201161</v>
      </c>
    </row>
    <row r="71" spans="1:5" x14ac:dyDescent="0.25">
      <c r="A71" s="7"/>
      <c r="B71" s="7">
        <v>790</v>
      </c>
      <c r="C71" s="20">
        <v>824</v>
      </c>
      <c r="D71" s="17" t="s">
        <v>10</v>
      </c>
      <c r="E71" s="20">
        <v>824</v>
      </c>
    </row>
    <row r="72" spans="1:5" x14ac:dyDescent="0.25">
      <c r="A72" s="7"/>
      <c r="B72" s="7">
        <v>793</v>
      </c>
      <c r="C72" s="20">
        <v>3430</v>
      </c>
      <c r="D72" s="17" t="s">
        <v>10</v>
      </c>
      <c r="E72" s="20">
        <v>3430</v>
      </c>
    </row>
    <row r="73" spans="1:5" x14ac:dyDescent="0.25">
      <c r="A73" s="7"/>
      <c r="B73" s="7">
        <v>795</v>
      </c>
      <c r="C73" s="20">
        <v>886</v>
      </c>
      <c r="D73" s="17" t="s">
        <v>10</v>
      </c>
      <c r="E73" s="20">
        <v>886</v>
      </c>
    </row>
    <row r="74" spans="1:5" x14ac:dyDescent="0.25">
      <c r="A74" s="7"/>
      <c r="B74" s="7">
        <v>798</v>
      </c>
      <c r="C74" s="20">
        <v>16939</v>
      </c>
      <c r="D74" s="17" t="s">
        <v>10</v>
      </c>
      <c r="E74" s="20">
        <v>16939</v>
      </c>
    </row>
    <row r="75" spans="1:5" x14ac:dyDescent="0.25">
      <c r="A75" s="7"/>
      <c r="B75" s="7">
        <v>799</v>
      </c>
      <c r="C75" s="20">
        <v>2301</v>
      </c>
      <c r="D75" s="17" t="s">
        <v>10</v>
      </c>
      <c r="E75" s="20">
        <v>2301</v>
      </c>
    </row>
    <row r="76" spans="1:5" x14ac:dyDescent="0.25">
      <c r="A76" s="7"/>
      <c r="B76" s="7">
        <v>805</v>
      </c>
      <c r="C76" s="20">
        <v>6945</v>
      </c>
      <c r="D76" s="17" t="s">
        <v>10</v>
      </c>
      <c r="E76" s="20">
        <v>6945</v>
      </c>
    </row>
    <row r="77" spans="1:5" x14ac:dyDescent="0.25">
      <c r="A77" s="7"/>
      <c r="B77" s="7" t="s">
        <v>86</v>
      </c>
      <c r="C77" s="20">
        <v>613</v>
      </c>
      <c r="D77" s="17" t="s">
        <v>10</v>
      </c>
      <c r="E77" s="20">
        <v>613</v>
      </c>
    </row>
    <row r="78" spans="1:5" x14ac:dyDescent="0.25">
      <c r="A78" s="7"/>
      <c r="B78" s="7">
        <v>814</v>
      </c>
      <c r="C78" s="20">
        <v>885</v>
      </c>
      <c r="D78" s="17" t="s">
        <v>10</v>
      </c>
      <c r="E78" s="20">
        <v>885</v>
      </c>
    </row>
    <row r="79" spans="1:5" x14ac:dyDescent="0.25">
      <c r="A79" s="7"/>
      <c r="B79" s="7" t="s">
        <v>87</v>
      </c>
      <c r="C79" s="20">
        <v>907</v>
      </c>
      <c r="D79" s="17" t="s">
        <v>10</v>
      </c>
      <c r="E79" s="20">
        <v>907</v>
      </c>
    </row>
    <row r="80" spans="1:5" x14ac:dyDescent="0.25">
      <c r="A80" s="7"/>
      <c r="B80" s="7" t="s">
        <v>88</v>
      </c>
      <c r="C80" s="20">
        <v>131</v>
      </c>
      <c r="D80" s="17" t="s">
        <v>10</v>
      </c>
      <c r="E80" s="20">
        <v>131</v>
      </c>
    </row>
    <row r="81" spans="1:9" x14ac:dyDescent="0.25">
      <c r="A81" s="7"/>
      <c r="B81" s="7">
        <v>817</v>
      </c>
      <c r="C81" s="20">
        <v>755</v>
      </c>
      <c r="D81" s="17" t="s">
        <v>10</v>
      </c>
      <c r="E81" s="20">
        <v>755</v>
      </c>
    </row>
    <row r="82" spans="1:9" x14ac:dyDescent="0.25">
      <c r="A82" s="7"/>
      <c r="B82" s="46" t="s">
        <v>233</v>
      </c>
      <c r="C82" s="47">
        <v>1354</v>
      </c>
      <c r="D82" s="48" t="s">
        <v>10</v>
      </c>
      <c r="E82" s="47">
        <v>1354</v>
      </c>
      <c r="F82" s="77"/>
      <c r="G82" s="77"/>
      <c r="H82" s="77"/>
      <c r="I82" s="77"/>
    </row>
    <row r="83" spans="1:9" x14ac:dyDescent="0.25">
      <c r="A83" s="7"/>
      <c r="B83" s="46" t="s">
        <v>234</v>
      </c>
      <c r="C83" s="47">
        <v>49</v>
      </c>
      <c r="D83" s="48" t="s">
        <v>10</v>
      </c>
      <c r="E83" s="47">
        <v>49</v>
      </c>
      <c r="F83" s="77"/>
      <c r="G83" s="77"/>
      <c r="H83" s="77"/>
      <c r="I83" s="77"/>
    </row>
    <row r="84" spans="1:9" x14ac:dyDescent="0.25">
      <c r="A84" s="7"/>
      <c r="B84" s="7" t="s">
        <v>89</v>
      </c>
      <c r="C84" s="20">
        <v>276</v>
      </c>
      <c r="D84" s="17" t="s">
        <v>10</v>
      </c>
      <c r="E84" s="20">
        <v>276</v>
      </c>
      <c r="F84" s="76"/>
      <c r="G84" s="76"/>
      <c r="H84" s="76"/>
      <c r="I84" s="76"/>
    </row>
    <row r="85" spans="1:9" x14ac:dyDescent="0.25">
      <c r="A85" s="7"/>
      <c r="B85" s="46">
        <v>820</v>
      </c>
      <c r="C85" s="47">
        <v>1806</v>
      </c>
      <c r="D85" s="48" t="s">
        <v>10</v>
      </c>
      <c r="E85" s="47">
        <v>1806</v>
      </c>
      <c r="F85" s="77"/>
      <c r="G85" s="77"/>
      <c r="H85" s="77"/>
      <c r="I85" s="77"/>
    </row>
    <row r="86" spans="1:9" x14ac:dyDescent="0.25">
      <c r="A86" s="7"/>
      <c r="B86" s="7">
        <v>821</v>
      </c>
      <c r="C86" s="20">
        <v>752</v>
      </c>
      <c r="D86" s="17" t="s">
        <v>10</v>
      </c>
      <c r="E86" s="20">
        <v>752</v>
      </c>
    </row>
    <row r="87" spans="1:9" x14ac:dyDescent="0.25">
      <c r="A87" s="7"/>
      <c r="B87" s="7">
        <v>824</v>
      </c>
      <c r="C87" s="20">
        <v>502</v>
      </c>
      <c r="D87" s="17" t="s">
        <v>10</v>
      </c>
      <c r="E87" s="20">
        <v>502</v>
      </c>
    </row>
    <row r="88" spans="1:9" x14ac:dyDescent="0.25">
      <c r="A88" s="7"/>
      <c r="B88" s="7" t="s">
        <v>90</v>
      </c>
      <c r="C88" s="20">
        <v>5060</v>
      </c>
      <c r="D88" s="17" t="s">
        <v>10</v>
      </c>
      <c r="E88" s="20">
        <v>5060</v>
      </c>
    </row>
    <row r="89" spans="1:9" x14ac:dyDescent="0.25">
      <c r="A89" s="7"/>
      <c r="B89" s="7" t="s">
        <v>91</v>
      </c>
      <c r="C89" s="20">
        <v>304</v>
      </c>
      <c r="D89" s="17" t="s">
        <v>10</v>
      </c>
      <c r="E89" s="20">
        <v>304</v>
      </c>
    </row>
    <row r="90" spans="1:9" x14ac:dyDescent="0.25">
      <c r="A90" s="7"/>
      <c r="B90" s="7">
        <v>826</v>
      </c>
      <c r="C90" s="20">
        <v>543</v>
      </c>
      <c r="D90" s="17" t="s">
        <v>10</v>
      </c>
      <c r="E90" s="20">
        <v>543</v>
      </c>
    </row>
    <row r="91" spans="1:9" x14ac:dyDescent="0.25">
      <c r="A91" s="7"/>
      <c r="B91" s="7">
        <v>827</v>
      </c>
      <c r="C91" s="20">
        <v>2270</v>
      </c>
      <c r="D91" s="17" t="s">
        <v>10</v>
      </c>
      <c r="E91" s="20">
        <v>2270</v>
      </c>
    </row>
    <row r="92" spans="1:9" x14ac:dyDescent="0.25">
      <c r="A92" s="7"/>
      <c r="B92" s="7">
        <v>829</v>
      </c>
      <c r="C92" s="20">
        <v>2514</v>
      </c>
      <c r="D92" s="17" t="s">
        <v>10</v>
      </c>
      <c r="E92" s="20">
        <v>2514</v>
      </c>
    </row>
    <row r="93" spans="1:9" x14ac:dyDescent="0.25">
      <c r="A93" s="7"/>
      <c r="B93" s="7" t="s">
        <v>92</v>
      </c>
      <c r="C93" s="20">
        <v>851</v>
      </c>
      <c r="D93" s="17" t="s">
        <v>10</v>
      </c>
      <c r="E93" s="20">
        <v>851</v>
      </c>
    </row>
    <row r="94" spans="1:9" x14ac:dyDescent="0.25">
      <c r="A94" s="7"/>
      <c r="B94" s="7" t="s">
        <v>93</v>
      </c>
      <c r="C94" s="20">
        <v>1779</v>
      </c>
      <c r="D94" s="17" t="s">
        <v>10</v>
      </c>
      <c r="E94" s="20">
        <v>1779</v>
      </c>
    </row>
    <row r="95" spans="1:9" x14ac:dyDescent="0.25">
      <c r="A95" s="7"/>
      <c r="B95" s="7">
        <v>851</v>
      </c>
      <c r="C95" s="20">
        <v>370</v>
      </c>
      <c r="D95" s="17" t="s">
        <v>10</v>
      </c>
      <c r="E95" s="20">
        <v>370</v>
      </c>
    </row>
    <row r="96" spans="1:9" x14ac:dyDescent="0.25">
      <c r="A96" s="7"/>
      <c r="B96" s="7">
        <v>909</v>
      </c>
      <c r="C96" s="20">
        <v>943</v>
      </c>
      <c r="D96" s="17" t="s">
        <v>10</v>
      </c>
      <c r="E96" s="20">
        <v>943</v>
      </c>
    </row>
    <row r="97" spans="1:5" x14ac:dyDescent="0.25">
      <c r="A97" s="7"/>
      <c r="B97" s="7">
        <v>921</v>
      </c>
      <c r="C97" s="20">
        <v>259</v>
      </c>
      <c r="D97" s="17" t="s">
        <v>10</v>
      </c>
      <c r="E97" s="20">
        <v>259</v>
      </c>
    </row>
    <row r="98" spans="1:5" x14ac:dyDescent="0.25">
      <c r="A98" s="7"/>
      <c r="B98" s="7">
        <v>926</v>
      </c>
      <c r="C98" s="20">
        <v>2285</v>
      </c>
      <c r="D98" s="17" t="s">
        <v>10</v>
      </c>
      <c r="E98" s="20">
        <v>2285</v>
      </c>
    </row>
    <row r="99" spans="1:5" x14ac:dyDescent="0.25">
      <c r="A99" s="7"/>
      <c r="B99" s="7" t="s">
        <v>94</v>
      </c>
      <c r="C99" s="20">
        <v>60689</v>
      </c>
      <c r="D99" s="17" t="s">
        <v>10</v>
      </c>
      <c r="E99" s="20">
        <v>60689</v>
      </c>
    </row>
    <row r="100" spans="1:5" x14ac:dyDescent="0.25">
      <c r="A100" s="7"/>
      <c r="B100" s="7" t="s">
        <v>95</v>
      </c>
      <c r="C100" s="20">
        <v>8416</v>
      </c>
      <c r="D100" s="17" t="s">
        <v>10</v>
      </c>
      <c r="E100" s="20">
        <v>8416</v>
      </c>
    </row>
    <row r="101" spans="1:5" x14ac:dyDescent="0.25">
      <c r="A101" s="7"/>
      <c r="B101" s="7" t="s">
        <v>96</v>
      </c>
      <c r="C101" s="20">
        <v>9335</v>
      </c>
      <c r="D101" s="17" t="s">
        <v>10</v>
      </c>
      <c r="E101" s="20">
        <v>9335</v>
      </c>
    </row>
    <row r="102" spans="1:5" x14ac:dyDescent="0.25">
      <c r="A102" s="7"/>
      <c r="B102" s="7" t="s">
        <v>97</v>
      </c>
      <c r="C102" s="20">
        <v>33386</v>
      </c>
      <c r="D102" s="17" t="s">
        <v>10</v>
      </c>
      <c r="E102" s="20">
        <v>33386</v>
      </c>
    </row>
    <row r="103" spans="1:5" x14ac:dyDescent="0.25">
      <c r="A103" s="7"/>
      <c r="B103" s="7" t="s">
        <v>98</v>
      </c>
      <c r="C103" s="20">
        <v>19704</v>
      </c>
      <c r="D103" s="17" t="s">
        <v>10</v>
      </c>
      <c r="E103" s="20">
        <v>19704</v>
      </c>
    </row>
    <row r="104" spans="1:5" x14ac:dyDescent="0.25">
      <c r="A104" s="7"/>
      <c r="B104" s="7" t="s">
        <v>99</v>
      </c>
      <c r="C104" s="20">
        <v>173</v>
      </c>
      <c r="D104" s="17" t="s">
        <v>10</v>
      </c>
      <c r="E104" s="20">
        <v>173</v>
      </c>
    </row>
    <row r="105" spans="1:5" x14ac:dyDescent="0.25">
      <c r="A105" s="7"/>
      <c r="B105" s="7">
        <v>933</v>
      </c>
      <c r="C105" s="20">
        <v>1022</v>
      </c>
      <c r="D105" s="17" t="s">
        <v>10</v>
      </c>
      <c r="E105" s="20">
        <v>1022</v>
      </c>
    </row>
    <row r="106" spans="1:5" x14ac:dyDescent="0.25">
      <c r="A106" s="7"/>
      <c r="B106" s="7">
        <v>934</v>
      </c>
      <c r="C106" s="20">
        <v>405</v>
      </c>
      <c r="D106" s="17" t="s">
        <v>10</v>
      </c>
      <c r="E106" s="20">
        <v>405</v>
      </c>
    </row>
    <row r="107" spans="1:5" x14ac:dyDescent="0.25">
      <c r="A107" s="7"/>
      <c r="B107" s="7">
        <v>935</v>
      </c>
      <c r="C107" s="20">
        <v>2352</v>
      </c>
      <c r="D107" s="17" t="s">
        <v>10</v>
      </c>
      <c r="E107" s="20">
        <v>2352</v>
      </c>
    </row>
    <row r="108" spans="1:5" x14ac:dyDescent="0.25">
      <c r="A108" s="7"/>
      <c r="B108" s="7">
        <v>936</v>
      </c>
      <c r="C108" s="20">
        <v>2905</v>
      </c>
      <c r="D108" s="17" t="s">
        <v>10</v>
      </c>
      <c r="E108" s="20">
        <v>2905</v>
      </c>
    </row>
    <row r="109" spans="1:5" x14ac:dyDescent="0.25">
      <c r="A109" s="7"/>
      <c r="B109" s="7" t="s">
        <v>100</v>
      </c>
      <c r="C109" s="20">
        <v>395416</v>
      </c>
      <c r="D109" s="17" t="s">
        <v>10</v>
      </c>
      <c r="E109" s="20">
        <v>395416</v>
      </c>
    </row>
    <row r="110" spans="1:5" x14ac:dyDescent="0.25">
      <c r="A110" s="7"/>
      <c r="B110" s="7" t="s">
        <v>101</v>
      </c>
      <c r="C110" s="20">
        <v>82841</v>
      </c>
      <c r="D110" s="17" t="s">
        <v>10</v>
      </c>
      <c r="E110" s="20">
        <v>82841</v>
      </c>
    </row>
    <row r="111" spans="1:5" x14ac:dyDescent="0.25">
      <c r="A111" s="7"/>
      <c r="B111" s="7" t="s">
        <v>102</v>
      </c>
      <c r="C111" s="20">
        <v>242817</v>
      </c>
      <c r="D111" s="17" t="s">
        <v>10</v>
      </c>
      <c r="E111" s="20">
        <v>242817</v>
      </c>
    </row>
    <row r="112" spans="1:5" x14ac:dyDescent="0.25">
      <c r="A112" s="7"/>
      <c r="B112" s="7" t="s">
        <v>103</v>
      </c>
      <c r="C112" s="20">
        <v>75099</v>
      </c>
      <c r="D112" s="17" t="s">
        <v>10</v>
      </c>
      <c r="E112" s="20">
        <v>75099</v>
      </c>
    </row>
    <row r="113" spans="1:5" x14ac:dyDescent="0.25">
      <c r="A113" s="7"/>
      <c r="B113" s="7" t="s">
        <v>104</v>
      </c>
      <c r="C113" s="20">
        <v>458</v>
      </c>
      <c r="D113" s="17" t="s">
        <v>10</v>
      </c>
      <c r="E113" s="20">
        <v>458</v>
      </c>
    </row>
    <row r="114" spans="1:5" x14ac:dyDescent="0.25">
      <c r="A114" s="7"/>
      <c r="B114" s="7" t="s">
        <v>105</v>
      </c>
      <c r="C114" s="20">
        <v>42714</v>
      </c>
      <c r="D114" s="17" t="s">
        <v>10</v>
      </c>
      <c r="E114" s="20">
        <v>42714</v>
      </c>
    </row>
    <row r="115" spans="1:5" x14ac:dyDescent="0.25">
      <c r="A115" s="7"/>
      <c r="B115" s="7">
        <v>940</v>
      </c>
      <c r="C115" s="20">
        <v>8858</v>
      </c>
      <c r="D115" s="17" t="s">
        <v>10</v>
      </c>
      <c r="E115" s="20">
        <v>8858</v>
      </c>
    </row>
    <row r="116" spans="1:5" x14ac:dyDescent="0.25">
      <c r="A116" s="7"/>
      <c r="B116" s="7">
        <v>944</v>
      </c>
      <c r="C116" s="20">
        <v>10959</v>
      </c>
      <c r="D116" s="17" t="s">
        <v>10</v>
      </c>
      <c r="E116" s="20">
        <v>10959</v>
      </c>
    </row>
    <row r="117" spans="1:5" x14ac:dyDescent="0.25">
      <c r="A117" s="7"/>
      <c r="B117" s="7">
        <v>945</v>
      </c>
      <c r="C117" s="20">
        <v>514</v>
      </c>
      <c r="D117" s="17" t="s">
        <v>10</v>
      </c>
      <c r="E117" s="20">
        <v>514</v>
      </c>
    </row>
    <row r="118" spans="1:5" x14ac:dyDescent="0.25">
      <c r="A118" s="7"/>
      <c r="B118" s="7">
        <v>946</v>
      </c>
      <c r="C118" s="20">
        <v>2947</v>
      </c>
      <c r="D118" s="17" t="s">
        <v>10</v>
      </c>
      <c r="E118" s="20">
        <v>2947</v>
      </c>
    </row>
    <row r="119" spans="1:5" x14ac:dyDescent="0.25">
      <c r="A119" s="7"/>
      <c r="B119" s="7">
        <v>947</v>
      </c>
      <c r="C119" s="20">
        <v>8757</v>
      </c>
      <c r="D119" s="17" t="s">
        <v>10</v>
      </c>
      <c r="E119" s="20">
        <v>8757</v>
      </c>
    </row>
    <row r="120" spans="1:5" x14ac:dyDescent="0.25">
      <c r="A120" s="7"/>
      <c r="B120" s="7" t="s">
        <v>106</v>
      </c>
      <c r="C120" s="20">
        <v>7567</v>
      </c>
      <c r="D120" s="17" t="s">
        <v>10</v>
      </c>
      <c r="E120" s="20">
        <v>7567</v>
      </c>
    </row>
    <row r="121" spans="1:5" x14ac:dyDescent="0.25">
      <c r="A121" s="7"/>
      <c r="B121" s="7" t="s">
        <v>107</v>
      </c>
      <c r="C121" s="20">
        <v>6797</v>
      </c>
      <c r="D121" s="17" t="s">
        <v>10</v>
      </c>
      <c r="E121" s="20">
        <v>6797</v>
      </c>
    </row>
    <row r="122" spans="1:5" x14ac:dyDescent="0.25">
      <c r="A122" s="7"/>
      <c r="B122" s="7" t="s">
        <v>108</v>
      </c>
      <c r="C122" s="20">
        <v>2530</v>
      </c>
      <c r="D122" s="17" t="s">
        <v>10</v>
      </c>
      <c r="E122" s="20">
        <v>2530</v>
      </c>
    </row>
    <row r="123" spans="1:5" x14ac:dyDescent="0.25">
      <c r="A123" s="7"/>
      <c r="B123" s="7">
        <v>949</v>
      </c>
      <c r="C123" s="20">
        <v>6941</v>
      </c>
      <c r="D123" s="17" t="s">
        <v>10</v>
      </c>
      <c r="E123" s="20">
        <v>6941</v>
      </c>
    </row>
    <row r="124" spans="1:5" x14ac:dyDescent="0.25">
      <c r="A124" s="7"/>
      <c r="B124" s="7">
        <v>950</v>
      </c>
      <c r="C124" s="20">
        <v>966</v>
      </c>
      <c r="D124" s="17" t="s">
        <v>10</v>
      </c>
      <c r="E124" s="20">
        <v>966</v>
      </c>
    </row>
    <row r="125" spans="1:5" x14ac:dyDescent="0.25">
      <c r="A125" s="7"/>
      <c r="B125" s="7">
        <v>951</v>
      </c>
      <c r="C125" s="20">
        <v>409</v>
      </c>
      <c r="D125" s="17" t="s">
        <v>10</v>
      </c>
      <c r="E125" s="20">
        <v>409</v>
      </c>
    </row>
    <row r="126" spans="1:5" x14ac:dyDescent="0.25">
      <c r="A126" s="7"/>
      <c r="B126" s="7" t="s">
        <v>109</v>
      </c>
      <c r="C126" s="20">
        <v>3527</v>
      </c>
      <c r="D126" s="17" t="s">
        <v>10</v>
      </c>
      <c r="E126" s="20">
        <v>3527</v>
      </c>
    </row>
    <row r="127" spans="1:5" x14ac:dyDescent="0.25">
      <c r="A127" s="7"/>
      <c r="B127" s="7" t="s">
        <v>110</v>
      </c>
      <c r="C127" s="20">
        <v>1716</v>
      </c>
      <c r="D127" s="17" t="s">
        <v>10</v>
      </c>
      <c r="E127" s="20">
        <v>1716</v>
      </c>
    </row>
    <row r="128" spans="1:5" x14ac:dyDescent="0.25">
      <c r="A128" s="7"/>
      <c r="B128" s="7">
        <v>953</v>
      </c>
      <c r="C128" s="20">
        <v>5187</v>
      </c>
      <c r="D128" s="17" t="s">
        <v>10</v>
      </c>
      <c r="E128" s="20">
        <v>5187</v>
      </c>
    </row>
    <row r="129" spans="1:9" x14ac:dyDescent="0.25">
      <c r="A129" s="7"/>
      <c r="B129" s="7">
        <v>954</v>
      </c>
      <c r="C129" s="20">
        <v>4715</v>
      </c>
      <c r="D129" s="17" t="s">
        <v>10</v>
      </c>
      <c r="E129" s="20">
        <v>4715</v>
      </c>
    </row>
    <row r="130" spans="1:9" x14ac:dyDescent="0.25">
      <c r="A130" s="7"/>
      <c r="B130" s="7">
        <v>955</v>
      </c>
      <c r="C130" s="20">
        <v>2861</v>
      </c>
      <c r="D130" s="17" t="s">
        <v>10</v>
      </c>
      <c r="E130" s="20">
        <v>2861</v>
      </c>
    </row>
    <row r="131" spans="1:9" x14ac:dyDescent="0.25">
      <c r="A131" s="7"/>
      <c r="B131" s="7">
        <v>956</v>
      </c>
      <c r="C131" s="20">
        <v>4046</v>
      </c>
      <c r="D131" s="17" t="s">
        <v>10</v>
      </c>
      <c r="E131" s="20">
        <v>4046</v>
      </c>
    </row>
    <row r="132" spans="1:9" x14ac:dyDescent="0.25">
      <c r="A132" s="7"/>
      <c r="B132" s="7" t="s">
        <v>111</v>
      </c>
      <c r="C132" s="20">
        <v>15717</v>
      </c>
      <c r="D132" s="17" t="s">
        <v>10</v>
      </c>
      <c r="E132" s="20">
        <v>15717</v>
      </c>
    </row>
    <row r="133" spans="1:9" x14ac:dyDescent="0.25">
      <c r="A133" s="7"/>
      <c r="B133" s="7">
        <v>960</v>
      </c>
      <c r="C133" s="20">
        <v>648</v>
      </c>
      <c r="D133" s="17" t="s">
        <v>10</v>
      </c>
      <c r="E133" s="20">
        <v>648</v>
      </c>
    </row>
    <row r="134" spans="1:9" x14ac:dyDescent="0.25">
      <c r="A134" s="7"/>
      <c r="B134" s="7">
        <v>963</v>
      </c>
      <c r="C134" s="20">
        <v>522</v>
      </c>
      <c r="D134" s="17" t="s">
        <v>10</v>
      </c>
      <c r="E134" s="20">
        <v>522</v>
      </c>
    </row>
    <row r="135" spans="1:9" x14ac:dyDescent="0.25">
      <c r="A135" s="7"/>
      <c r="B135" s="7">
        <v>964</v>
      </c>
      <c r="C135" s="20">
        <v>2131</v>
      </c>
      <c r="D135" s="17" t="s">
        <v>10</v>
      </c>
      <c r="E135" s="20">
        <v>2131</v>
      </c>
    </row>
    <row r="136" spans="1:9" x14ac:dyDescent="0.25">
      <c r="A136" s="7"/>
      <c r="B136" s="7" t="s">
        <v>112</v>
      </c>
      <c r="C136" s="20">
        <v>90187</v>
      </c>
      <c r="D136" s="17" t="s">
        <v>10</v>
      </c>
      <c r="E136" s="20">
        <v>90187</v>
      </c>
    </row>
    <row r="137" spans="1:9" x14ac:dyDescent="0.25">
      <c r="A137" s="7"/>
      <c r="B137" s="7" t="s">
        <v>113</v>
      </c>
      <c r="C137" s="20">
        <v>20536</v>
      </c>
      <c r="D137" s="17" t="s">
        <v>10</v>
      </c>
      <c r="E137" s="20">
        <v>20536</v>
      </c>
    </row>
    <row r="138" spans="1:9" x14ac:dyDescent="0.25">
      <c r="A138" s="7"/>
      <c r="B138" s="7" t="s">
        <v>114</v>
      </c>
      <c r="C138" s="20">
        <v>3835</v>
      </c>
      <c r="D138" s="17" t="s">
        <v>10</v>
      </c>
      <c r="E138" s="20">
        <v>3835</v>
      </c>
    </row>
    <row r="139" spans="1:9" x14ac:dyDescent="0.25">
      <c r="A139" s="7"/>
      <c r="B139" s="7" t="s">
        <v>115</v>
      </c>
      <c r="C139" s="20">
        <v>10262</v>
      </c>
      <c r="D139" s="17" t="s">
        <v>10</v>
      </c>
      <c r="E139" s="20">
        <v>10262</v>
      </c>
    </row>
    <row r="140" spans="1:9" x14ac:dyDescent="0.25">
      <c r="A140" s="7"/>
      <c r="B140" s="7" t="s">
        <v>116</v>
      </c>
      <c r="C140" s="20">
        <v>42805</v>
      </c>
      <c r="D140" s="17" t="s">
        <v>10</v>
      </c>
      <c r="E140" s="20">
        <v>42805</v>
      </c>
    </row>
    <row r="141" spans="1:9" x14ac:dyDescent="0.25">
      <c r="A141" s="7"/>
      <c r="B141" s="7">
        <v>967</v>
      </c>
      <c r="C141" s="20">
        <v>49205</v>
      </c>
      <c r="D141" s="17" t="s">
        <v>10</v>
      </c>
      <c r="E141" s="20">
        <v>49205</v>
      </c>
    </row>
    <row r="142" spans="1:9" x14ac:dyDescent="0.25">
      <c r="A142" s="7"/>
      <c r="B142" s="46">
        <v>968</v>
      </c>
      <c r="C142" s="47">
        <v>2770</v>
      </c>
      <c r="D142" s="48"/>
      <c r="E142" s="47">
        <v>2770</v>
      </c>
      <c r="F142" s="77"/>
      <c r="G142" s="77"/>
      <c r="H142" s="77"/>
      <c r="I142" s="77"/>
    </row>
    <row r="143" spans="1:9" x14ac:dyDescent="0.25">
      <c r="A143" s="7"/>
      <c r="B143" s="46">
        <v>969</v>
      </c>
      <c r="C143" s="47">
        <v>7933</v>
      </c>
      <c r="D143" s="48"/>
      <c r="E143" s="47">
        <v>7933</v>
      </c>
      <c r="F143" s="77"/>
      <c r="G143" s="77"/>
      <c r="H143" s="77"/>
      <c r="I143" s="77"/>
    </row>
    <row r="144" spans="1:9" x14ac:dyDescent="0.25">
      <c r="A144" s="7"/>
      <c r="B144" s="46">
        <v>970</v>
      </c>
      <c r="C144" s="47">
        <v>449</v>
      </c>
      <c r="D144" s="48"/>
      <c r="E144" s="47">
        <v>449</v>
      </c>
      <c r="F144" s="77"/>
      <c r="G144" s="77"/>
      <c r="H144" s="77"/>
      <c r="I144" s="77"/>
    </row>
    <row r="145" spans="1:5" x14ac:dyDescent="0.25">
      <c r="A145" s="7"/>
      <c r="B145" s="7">
        <v>977</v>
      </c>
      <c r="C145" s="20">
        <v>15201</v>
      </c>
      <c r="D145" s="17" t="s">
        <v>10</v>
      </c>
      <c r="E145" s="20">
        <v>15201</v>
      </c>
    </row>
    <row r="146" spans="1:5" x14ac:dyDescent="0.25">
      <c r="A146" s="7"/>
      <c r="B146" s="7">
        <v>978</v>
      </c>
      <c r="C146" s="20">
        <v>2408</v>
      </c>
      <c r="D146" s="17" t="s">
        <v>10</v>
      </c>
      <c r="E146" s="20">
        <v>2408</v>
      </c>
    </row>
    <row r="147" spans="1:5" x14ac:dyDescent="0.25">
      <c r="A147" s="7"/>
      <c r="B147" s="7" t="s">
        <v>117</v>
      </c>
      <c r="C147" s="20">
        <v>1078</v>
      </c>
      <c r="D147" s="17" t="s">
        <v>10</v>
      </c>
      <c r="E147" s="20">
        <v>1078</v>
      </c>
    </row>
    <row r="148" spans="1:5" x14ac:dyDescent="0.25">
      <c r="A148" s="7"/>
      <c r="B148" s="7" t="s">
        <v>118</v>
      </c>
      <c r="C148" s="20">
        <v>3297</v>
      </c>
      <c r="D148" s="17" t="s">
        <v>10</v>
      </c>
      <c r="E148" s="20">
        <v>3297</v>
      </c>
    </row>
    <row r="149" spans="1:5" x14ac:dyDescent="0.25">
      <c r="A149" s="7"/>
      <c r="B149" s="7" t="s">
        <v>119</v>
      </c>
      <c r="C149" s="20">
        <v>2979</v>
      </c>
      <c r="D149" s="17" t="s">
        <v>10</v>
      </c>
      <c r="E149" s="20">
        <v>2979</v>
      </c>
    </row>
    <row r="150" spans="1:5" x14ac:dyDescent="0.25">
      <c r="A150" s="7"/>
      <c r="B150" s="7">
        <v>1022</v>
      </c>
      <c r="C150" s="20">
        <v>1133</v>
      </c>
      <c r="D150" s="17" t="s">
        <v>10</v>
      </c>
      <c r="E150" s="20">
        <v>1133</v>
      </c>
    </row>
    <row r="151" spans="1:5" x14ac:dyDescent="0.25">
      <c r="A151" s="7"/>
      <c r="B151" s="7" t="s">
        <v>120</v>
      </c>
      <c r="C151" s="20">
        <v>818</v>
      </c>
      <c r="D151" s="17" t="s">
        <v>10</v>
      </c>
      <c r="E151" s="20">
        <v>818</v>
      </c>
    </row>
    <row r="152" spans="1:5" x14ac:dyDescent="0.25">
      <c r="A152" s="7"/>
      <c r="B152" s="7">
        <v>1024</v>
      </c>
      <c r="C152" s="20">
        <v>5230</v>
      </c>
      <c r="D152" s="17" t="s">
        <v>10</v>
      </c>
      <c r="E152" s="20">
        <v>5230</v>
      </c>
    </row>
    <row r="153" spans="1:5" x14ac:dyDescent="0.25">
      <c r="A153" s="7"/>
      <c r="B153" s="7">
        <v>1025</v>
      </c>
      <c r="C153" s="20">
        <v>3660</v>
      </c>
      <c r="D153" s="17" t="s">
        <v>10</v>
      </c>
      <c r="E153" s="20">
        <v>3660</v>
      </c>
    </row>
    <row r="154" spans="1:5" x14ac:dyDescent="0.25">
      <c r="A154" s="7"/>
      <c r="B154" s="7">
        <v>1026</v>
      </c>
      <c r="C154" s="20">
        <v>23040</v>
      </c>
      <c r="D154" s="17" t="s">
        <v>10</v>
      </c>
      <c r="E154" s="20">
        <v>23040</v>
      </c>
    </row>
    <row r="155" spans="1:5" x14ac:dyDescent="0.25">
      <c r="A155" s="7"/>
      <c r="B155" s="7" t="s">
        <v>121</v>
      </c>
      <c r="C155" s="20">
        <v>58822</v>
      </c>
      <c r="D155" s="17" t="s">
        <v>10</v>
      </c>
      <c r="E155" s="20">
        <v>58822</v>
      </c>
    </row>
    <row r="156" spans="1:5" x14ac:dyDescent="0.25">
      <c r="A156" s="7"/>
      <c r="B156" s="7" t="s">
        <v>122</v>
      </c>
      <c r="C156" s="20">
        <v>416</v>
      </c>
      <c r="D156" s="17" t="s">
        <v>10</v>
      </c>
      <c r="E156" s="20">
        <v>416</v>
      </c>
    </row>
    <row r="157" spans="1:5" x14ac:dyDescent="0.25">
      <c r="A157" s="7"/>
      <c r="B157" s="7" t="s">
        <v>123</v>
      </c>
      <c r="C157" s="20">
        <v>10595</v>
      </c>
      <c r="D157" s="17" t="s">
        <v>10</v>
      </c>
      <c r="E157" s="20">
        <v>10595</v>
      </c>
    </row>
    <row r="158" spans="1:5" x14ac:dyDescent="0.25">
      <c r="A158" s="7"/>
      <c r="B158" s="7" t="s">
        <v>124</v>
      </c>
      <c r="C158" s="20">
        <v>2953</v>
      </c>
      <c r="D158" s="17" t="s">
        <v>10</v>
      </c>
      <c r="E158" s="20">
        <v>2953</v>
      </c>
    </row>
    <row r="159" spans="1:5" x14ac:dyDescent="0.25">
      <c r="A159" s="7"/>
      <c r="B159" s="7" t="s">
        <v>125</v>
      </c>
      <c r="C159" s="20">
        <v>611</v>
      </c>
      <c r="D159" s="17" t="s">
        <v>10</v>
      </c>
      <c r="E159" s="20">
        <v>611</v>
      </c>
    </row>
    <row r="160" spans="1:5" x14ac:dyDescent="0.25">
      <c r="A160" s="7"/>
      <c r="B160" s="7" t="s">
        <v>126</v>
      </c>
      <c r="C160" s="20">
        <v>2165</v>
      </c>
      <c r="D160" s="17" t="s">
        <v>10</v>
      </c>
      <c r="E160" s="20">
        <v>2165</v>
      </c>
    </row>
    <row r="161" spans="1:5" x14ac:dyDescent="0.25">
      <c r="A161" s="7"/>
      <c r="B161" s="7" t="s">
        <v>127</v>
      </c>
      <c r="C161" s="20">
        <v>1872</v>
      </c>
      <c r="D161" s="17" t="s">
        <v>10</v>
      </c>
      <c r="E161" s="20">
        <v>1872</v>
      </c>
    </row>
    <row r="162" spans="1:5" x14ac:dyDescent="0.25">
      <c r="A162" s="7"/>
      <c r="B162" s="7">
        <v>1031</v>
      </c>
      <c r="C162" s="20">
        <v>431</v>
      </c>
      <c r="D162" s="17" t="s">
        <v>10</v>
      </c>
      <c r="E162" s="20">
        <v>431</v>
      </c>
    </row>
    <row r="163" spans="1:5" x14ac:dyDescent="0.25">
      <c r="A163" s="7"/>
      <c r="B163" s="7">
        <v>1032</v>
      </c>
      <c r="C163" s="20">
        <v>1922</v>
      </c>
      <c r="D163" s="17" t="s">
        <v>10</v>
      </c>
      <c r="E163" s="20">
        <v>1922</v>
      </c>
    </row>
    <row r="164" spans="1:5" x14ac:dyDescent="0.25">
      <c r="A164" s="7"/>
      <c r="B164" s="7">
        <v>1033</v>
      </c>
      <c r="C164" s="20">
        <v>628</v>
      </c>
      <c r="D164" s="17" t="s">
        <v>10</v>
      </c>
      <c r="E164" s="20">
        <v>628</v>
      </c>
    </row>
    <row r="165" spans="1:5" x14ac:dyDescent="0.25">
      <c r="A165" s="7"/>
      <c r="B165" s="7">
        <v>1034</v>
      </c>
      <c r="C165" s="20">
        <v>2065</v>
      </c>
      <c r="D165" s="17" t="s">
        <v>10</v>
      </c>
      <c r="E165" s="20">
        <v>2065</v>
      </c>
    </row>
    <row r="166" spans="1:5" x14ac:dyDescent="0.25">
      <c r="A166" s="7"/>
      <c r="B166" s="7" t="s">
        <v>128</v>
      </c>
      <c r="C166" s="20">
        <v>1871</v>
      </c>
      <c r="D166" s="17" t="s">
        <v>10</v>
      </c>
      <c r="E166" s="20">
        <v>1871</v>
      </c>
    </row>
    <row r="167" spans="1:5" x14ac:dyDescent="0.25">
      <c r="A167" s="7"/>
      <c r="B167" s="7">
        <v>1065</v>
      </c>
      <c r="C167" s="20">
        <v>39682</v>
      </c>
      <c r="D167" s="17" t="s">
        <v>10</v>
      </c>
      <c r="E167" s="20">
        <v>39682</v>
      </c>
    </row>
    <row r="168" spans="1:5" x14ac:dyDescent="0.25">
      <c r="A168" s="7"/>
      <c r="B168" s="7">
        <v>1066</v>
      </c>
      <c r="C168" s="20">
        <v>1046</v>
      </c>
      <c r="D168" s="17" t="s">
        <v>10</v>
      </c>
      <c r="E168" s="20">
        <v>1046</v>
      </c>
    </row>
    <row r="169" spans="1:5" x14ac:dyDescent="0.25">
      <c r="A169" s="7"/>
      <c r="B169" s="7">
        <v>1067</v>
      </c>
      <c r="C169" s="20">
        <v>21420</v>
      </c>
      <c r="D169" s="17" t="s">
        <v>10</v>
      </c>
      <c r="E169" s="20">
        <v>21420</v>
      </c>
    </row>
    <row r="170" spans="1:5" x14ac:dyDescent="0.25">
      <c r="A170" s="7"/>
      <c r="B170" s="7">
        <v>1068</v>
      </c>
      <c r="C170" s="20">
        <v>1017</v>
      </c>
      <c r="D170" s="17" t="s">
        <v>10</v>
      </c>
      <c r="E170" s="20">
        <v>1017</v>
      </c>
    </row>
    <row r="171" spans="1:5" x14ac:dyDescent="0.25">
      <c r="A171" s="7"/>
      <c r="B171" s="7">
        <v>1069</v>
      </c>
      <c r="C171" s="20">
        <v>11338</v>
      </c>
      <c r="D171" s="17" t="s">
        <v>10</v>
      </c>
      <c r="E171" s="20">
        <v>11338</v>
      </c>
    </row>
    <row r="172" spans="1:5" x14ac:dyDescent="0.25">
      <c r="A172" s="7"/>
      <c r="B172" s="7">
        <v>1070</v>
      </c>
      <c r="C172" s="20">
        <v>7398</v>
      </c>
      <c r="D172" s="17" t="s">
        <v>10</v>
      </c>
      <c r="E172" s="20">
        <v>7398</v>
      </c>
    </row>
    <row r="173" spans="1:5" x14ac:dyDescent="0.25">
      <c r="A173" s="7"/>
      <c r="B173" s="7">
        <v>1071</v>
      </c>
      <c r="C173" s="20">
        <v>2999</v>
      </c>
      <c r="D173" s="17" t="s">
        <v>10</v>
      </c>
      <c r="E173" s="20">
        <v>2999</v>
      </c>
    </row>
    <row r="174" spans="1:5" x14ac:dyDescent="0.25">
      <c r="A174" s="7"/>
      <c r="B174" s="7">
        <v>1072</v>
      </c>
      <c r="C174" s="20">
        <v>601</v>
      </c>
      <c r="D174" s="17" t="s">
        <v>10</v>
      </c>
      <c r="E174" s="20">
        <v>601</v>
      </c>
    </row>
    <row r="175" spans="1:5" x14ac:dyDescent="0.25">
      <c r="A175" s="7"/>
      <c r="B175" s="7">
        <v>1073</v>
      </c>
      <c r="C175" s="20">
        <v>25287</v>
      </c>
      <c r="D175" s="17" t="s">
        <v>10</v>
      </c>
      <c r="E175" s="20">
        <v>25287</v>
      </c>
    </row>
    <row r="176" spans="1:5" x14ac:dyDescent="0.25">
      <c r="A176" s="7"/>
      <c r="B176" s="7">
        <v>1074</v>
      </c>
      <c r="C176" s="20">
        <v>11303</v>
      </c>
      <c r="D176" s="17" t="s">
        <v>10</v>
      </c>
      <c r="E176" s="20">
        <v>11303</v>
      </c>
    </row>
    <row r="177" spans="1:5" x14ac:dyDescent="0.25">
      <c r="A177" s="7"/>
      <c r="B177" s="7">
        <v>1075</v>
      </c>
      <c r="C177" s="20">
        <v>930</v>
      </c>
      <c r="D177" s="17" t="s">
        <v>10</v>
      </c>
      <c r="E177" s="20">
        <v>930</v>
      </c>
    </row>
    <row r="178" spans="1:5" x14ac:dyDescent="0.25">
      <c r="A178" s="7"/>
      <c r="B178" s="7">
        <v>1076</v>
      </c>
      <c r="C178" s="20">
        <v>7704</v>
      </c>
      <c r="D178" s="17" t="s">
        <v>10</v>
      </c>
      <c r="E178" s="20">
        <v>7704</v>
      </c>
    </row>
    <row r="179" spans="1:5" x14ac:dyDescent="0.25">
      <c r="A179" s="7"/>
      <c r="B179" s="7">
        <v>1077</v>
      </c>
      <c r="C179" s="20">
        <v>10611</v>
      </c>
      <c r="D179" s="17" t="s">
        <v>10</v>
      </c>
      <c r="E179" s="20">
        <v>10611</v>
      </c>
    </row>
    <row r="180" spans="1:5" x14ac:dyDescent="0.25">
      <c r="A180" s="7"/>
      <c r="B180" s="7">
        <v>1078</v>
      </c>
      <c r="C180" s="20">
        <v>2825</v>
      </c>
      <c r="D180" s="17" t="s">
        <v>10</v>
      </c>
      <c r="E180" s="20">
        <v>2825</v>
      </c>
    </row>
    <row r="181" spans="1:5" x14ac:dyDescent="0.25">
      <c r="A181" s="7"/>
      <c r="B181" s="7">
        <v>1079</v>
      </c>
      <c r="C181" s="20">
        <v>715</v>
      </c>
      <c r="D181" s="17" t="s">
        <v>10</v>
      </c>
      <c r="E181" s="20">
        <v>715</v>
      </c>
    </row>
    <row r="182" spans="1:5" x14ac:dyDescent="0.25">
      <c r="A182" s="7"/>
      <c r="B182" s="7">
        <v>1080</v>
      </c>
      <c r="C182" s="20">
        <v>9574</v>
      </c>
      <c r="D182" s="17" t="s">
        <v>10</v>
      </c>
      <c r="E182" s="20">
        <v>9574</v>
      </c>
    </row>
    <row r="183" spans="1:5" x14ac:dyDescent="0.25">
      <c r="A183" s="7"/>
      <c r="B183" s="7" t="s">
        <v>129</v>
      </c>
      <c r="C183" s="20">
        <v>189062</v>
      </c>
      <c r="D183" s="17" t="s">
        <v>10</v>
      </c>
      <c r="E183" s="20">
        <v>189062</v>
      </c>
    </row>
    <row r="184" spans="1:5" x14ac:dyDescent="0.25">
      <c r="A184" s="7"/>
      <c r="B184" s="7" t="s">
        <v>130</v>
      </c>
      <c r="C184" s="20">
        <v>207439</v>
      </c>
      <c r="D184" s="17" t="s">
        <v>10</v>
      </c>
      <c r="E184" s="20">
        <v>207439</v>
      </c>
    </row>
    <row r="185" spans="1:5" x14ac:dyDescent="0.25">
      <c r="A185" s="7"/>
      <c r="B185" s="7" t="s">
        <v>131</v>
      </c>
      <c r="C185" s="20">
        <v>178812</v>
      </c>
      <c r="D185" s="17" t="s">
        <v>10</v>
      </c>
      <c r="E185" s="20">
        <v>178812</v>
      </c>
    </row>
    <row r="186" spans="1:5" x14ac:dyDescent="0.25">
      <c r="A186" s="7"/>
      <c r="B186" s="7">
        <v>1082</v>
      </c>
      <c r="C186" s="20">
        <v>47716</v>
      </c>
      <c r="D186" s="17" t="s">
        <v>10</v>
      </c>
      <c r="E186" s="20">
        <v>47716</v>
      </c>
    </row>
    <row r="187" spans="1:5" x14ac:dyDescent="0.25">
      <c r="A187" s="7"/>
      <c r="B187" s="7">
        <v>1083</v>
      </c>
      <c r="C187" s="20">
        <v>16274</v>
      </c>
      <c r="D187" s="17" t="s">
        <v>10</v>
      </c>
      <c r="E187" s="20">
        <v>16274</v>
      </c>
    </row>
    <row r="188" spans="1:5" x14ac:dyDescent="0.25">
      <c r="A188" s="7"/>
      <c r="B188" s="7">
        <v>1084</v>
      </c>
      <c r="C188" s="20">
        <v>2459</v>
      </c>
      <c r="D188" s="17" t="s">
        <v>10</v>
      </c>
      <c r="E188" s="20">
        <v>2459</v>
      </c>
    </row>
    <row r="189" spans="1:5" x14ac:dyDescent="0.25">
      <c r="A189" s="7"/>
      <c r="B189" s="7">
        <v>1085</v>
      </c>
      <c r="C189" s="20">
        <v>9188</v>
      </c>
      <c r="D189" s="17" t="s">
        <v>10</v>
      </c>
      <c r="E189" s="20">
        <v>9188</v>
      </c>
    </row>
    <row r="190" spans="1:5" x14ac:dyDescent="0.25">
      <c r="A190" s="7"/>
      <c r="B190" s="7">
        <v>1086</v>
      </c>
      <c r="C190" s="20">
        <v>7624</v>
      </c>
      <c r="D190" s="17" t="s">
        <v>10</v>
      </c>
      <c r="E190" s="20">
        <v>7624</v>
      </c>
    </row>
    <row r="191" spans="1:5" x14ac:dyDescent="0.25">
      <c r="A191" s="7"/>
      <c r="B191" s="7">
        <v>1087</v>
      </c>
      <c r="C191" s="20">
        <v>3892</v>
      </c>
      <c r="D191" s="17" t="s">
        <v>10</v>
      </c>
      <c r="E191" s="20">
        <v>3892</v>
      </c>
    </row>
    <row r="192" spans="1:5" x14ac:dyDescent="0.25">
      <c r="A192" s="7"/>
      <c r="B192" s="7" t="s">
        <v>132</v>
      </c>
      <c r="C192" s="20">
        <v>179796</v>
      </c>
      <c r="D192" s="17" t="s">
        <v>10</v>
      </c>
      <c r="E192" s="20">
        <v>179796</v>
      </c>
    </row>
    <row r="193" spans="1:5" x14ac:dyDescent="0.25">
      <c r="A193" s="7"/>
      <c r="B193" s="7" t="s">
        <v>133</v>
      </c>
      <c r="C193" s="20">
        <v>246446</v>
      </c>
      <c r="D193" s="17" t="s">
        <v>10</v>
      </c>
      <c r="E193" s="20">
        <v>246446</v>
      </c>
    </row>
    <row r="194" spans="1:5" x14ac:dyDescent="0.25">
      <c r="A194" s="7"/>
      <c r="B194" s="7" t="s">
        <v>134</v>
      </c>
      <c r="C194" s="20">
        <v>120451</v>
      </c>
      <c r="D194" s="17" t="s">
        <v>10</v>
      </c>
      <c r="E194" s="20">
        <v>120451</v>
      </c>
    </row>
    <row r="195" spans="1:5" x14ac:dyDescent="0.25">
      <c r="A195" s="7"/>
      <c r="B195" s="7">
        <v>1089</v>
      </c>
      <c r="C195" s="20">
        <v>4583</v>
      </c>
      <c r="D195" s="17" t="s">
        <v>10</v>
      </c>
      <c r="E195" s="20">
        <v>4583</v>
      </c>
    </row>
    <row r="196" spans="1:5" x14ac:dyDescent="0.25">
      <c r="A196" s="7"/>
      <c r="B196" s="7">
        <v>1090</v>
      </c>
      <c r="C196" s="20">
        <v>4184</v>
      </c>
      <c r="D196" s="17" t="s">
        <v>10</v>
      </c>
      <c r="E196" s="20">
        <v>4184</v>
      </c>
    </row>
    <row r="197" spans="1:5" x14ac:dyDescent="0.25">
      <c r="A197" s="7"/>
      <c r="B197" s="7">
        <v>1091</v>
      </c>
      <c r="C197" s="20">
        <v>1990</v>
      </c>
      <c r="D197" s="17" t="s">
        <v>10</v>
      </c>
      <c r="E197" s="20">
        <v>1990</v>
      </c>
    </row>
    <row r="198" spans="1:5" x14ac:dyDescent="0.25">
      <c r="A198" s="7"/>
      <c r="B198" s="7">
        <v>1092</v>
      </c>
      <c r="C198" s="20">
        <v>5889</v>
      </c>
      <c r="D198" s="17" t="s">
        <v>10</v>
      </c>
      <c r="E198" s="20">
        <v>5889</v>
      </c>
    </row>
    <row r="199" spans="1:5" x14ac:dyDescent="0.25">
      <c r="A199" s="7"/>
      <c r="B199" s="7">
        <v>1093</v>
      </c>
      <c r="C199" s="20">
        <v>8640</v>
      </c>
      <c r="D199" s="17" t="s">
        <v>10</v>
      </c>
      <c r="E199" s="20">
        <v>8640</v>
      </c>
    </row>
    <row r="200" spans="1:5" x14ac:dyDescent="0.25">
      <c r="A200" s="7"/>
      <c r="B200" s="7">
        <v>1094</v>
      </c>
      <c r="C200" s="20">
        <v>26824</v>
      </c>
      <c r="D200" s="17" t="s">
        <v>10</v>
      </c>
      <c r="E200" s="20">
        <v>26824</v>
      </c>
    </row>
    <row r="201" spans="1:5" x14ac:dyDescent="0.25">
      <c r="A201" s="7"/>
      <c r="B201" s="7">
        <v>1095</v>
      </c>
      <c r="C201" s="20">
        <v>863</v>
      </c>
      <c r="D201" s="17" t="s">
        <v>10</v>
      </c>
      <c r="E201" s="20">
        <v>863</v>
      </c>
    </row>
    <row r="202" spans="1:5" x14ac:dyDescent="0.25">
      <c r="A202" s="7"/>
      <c r="B202" s="7">
        <v>1108</v>
      </c>
      <c r="C202" s="20">
        <v>2723</v>
      </c>
      <c r="D202" s="17" t="s">
        <v>10</v>
      </c>
      <c r="E202" s="20">
        <v>2723</v>
      </c>
    </row>
    <row r="203" spans="1:5" x14ac:dyDescent="0.25">
      <c r="A203" s="7"/>
      <c r="B203" s="7">
        <v>1136</v>
      </c>
      <c r="C203" s="20">
        <v>696</v>
      </c>
      <c r="D203" s="17" t="s">
        <v>10</v>
      </c>
      <c r="E203" s="20">
        <v>696</v>
      </c>
    </row>
    <row r="204" spans="1:5" x14ac:dyDescent="0.25">
      <c r="A204" s="7"/>
      <c r="B204" s="7">
        <v>1150</v>
      </c>
      <c r="C204" s="20">
        <v>860</v>
      </c>
      <c r="D204" s="17" t="s">
        <v>10</v>
      </c>
      <c r="E204" s="20">
        <v>860</v>
      </c>
    </row>
    <row r="205" spans="1:5" x14ac:dyDescent="0.25">
      <c r="A205" s="7"/>
      <c r="B205" s="7">
        <v>1151</v>
      </c>
      <c r="C205" s="20">
        <v>7771</v>
      </c>
      <c r="D205" s="17" t="s">
        <v>10</v>
      </c>
      <c r="E205" s="20">
        <v>7771</v>
      </c>
    </row>
    <row r="206" spans="1:5" x14ac:dyDescent="0.25">
      <c r="A206" s="7"/>
      <c r="B206" s="7">
        <v>1152</v>
      </c>
      <c r="C206" s="20">
        <v>13076</v>
      </c>
      <c r="D206" s="17" t="s">
        <v>10</v>
      </c>
      <c r="E206" s="20">
        <v>13076</v>
      </c>
    </row>
    <row r="207" spans="1:5" x14ac:dyDescent="0.25">
      <c r="A207" s="7"/>
      <c r="B207" s="7">
        <v>1155</v>
      </c>
      <c r="C207" s="20">
        <v>2186</v>
      </c>
      <c r="D207" s="17" t="s">
        <v>10</v>
      </c>
      <c r="E207" s="20">
        <v>2186</v>
      </c>
    </row>
    <row r="208" spans="1:5" x14ac:dyDescent="0.25">
      <c r="A208" s="7"/>
      <c r="B208" s="7">
        <v>1161</v>
      </c>
      <c r="C208" s="20">
        <v>1767</v>
      </c>
      <c r="D208" s="17" t="s">
        <v>10</v>
      </c>
      <c r="E208" s="20">
        <v>1767</v>
      </c>
    </row>
    <row r="209" spans="1:9" x14ac:dyDescent="0.25">
      <c r="A209" s="7"/>
      <c r="B209" s="7">
        <v>1599</v>
      </c>
      <c r="C209" s="20">
        <v>320</v>
      </c>
      <c r="D209" s="17" t="s">
        <v>10</v>
      </c>
      <c r="E209" s="20">
        <v>320</v>
      </c>
    </row>
    <row r="210" spans="1:9" x14ac:dyDescent="0.25">
      <c r="A210" s="7"/>
      <c r="B210" s="7" t="s">
        <v>135</v>
      </c>
      <c r="C210" s="20">
        <v>323</v>
      </c>
      <c r="D210" s="17" t="s">
        <v>10</v>
      </c>
      <c r="E210" s="20">
        <v>323</v>
      </c>
    </row>
    <row r="211" spans="1:9" x14ac:dyDescent="0.25">
      <c r="A211" s="7"/>
      <c r="B211" s="7">
        <v>1608</v>
      </c>
      <c r="C211" s="20">
        <v>1053</v>
      </c>
      <c r="D211" s="17" t="s">
        <v>10</v>
      </c>
      <c r="E211" s="20">
        <v>1053</v>
      </c>
    </row>
    <row r="212" spans="1:9" x14ac:dyDescent="0.25">
      <c r="A212" s="7"/>
      <c r="B212" s="7">
        <v>1609</v>
      </c>
      <c r="C212" s="20">
        <v>2641</v>
      </c>
      <c r="D212" s="17" t="s">
        <v>10</v>
      </c>
      <c r="E212" s="20">
        <v>2641</v>
      </c>
    </row>
    <row r="213" spans="1:9" x14ac:dyDescent="0.25">
      <c r="A213" s="7"/>
      <c r="B213" s="7">
        <v>1612</v>
      </c>
      <c r="C213" s="20">
        <v>446</v>
      </c>
      <c r="D213" s="17" t="s">
        <v>10</v>
      </c>
      <c r="E213" s="20">
        <v>446</v>
      </c>
    </row>
    <row r="214" spans="1:9" x14ac:dyDescent="0.25">
      <c r="A214" s="7"/>
      <c r="B214" s="7" t="s">
        <v>136</v>
      </c>
      <c r="C214" s="20">
        <v>116051</v>
      </c>
      <c r="D214" s="17" t="s">
        <v>10</v>
      </c>
      <c r="E214" s="20">
        <v>116051</v>
      </c>
    </row>
    <row r="215" spans="1:9" x14ac:dyDescent="0.25">
      <c r="A215" s="7"/>
      <c r="B215" s="7">
        <v>1615</v>
      </c>
      <c r="C215" s="20">
        <v>1649</v>
      </c>
      <c r="D215" s="17" t="s">
        <v>10</v>
      </c>
      <c r="E215" s="20">
        <v>1649</v>
      </c>
    </row>
    <row r="216" spans="1:9" x14ac:dyDescent="0.25">
      <c r="A216" s="7"/>
      <c r="B216" s="7">
        <v>1616</v>
      </c>
      <c r="C216" s="20">
        <v>23984</v>
      </c>
      <c r="D216" s="17" t="s">
        <v>10</v>
      </c>
      <c r="E216" s="20">
        <v>23984</v>
      </c>
    </row>
    <row r="217" spans="1:9" x14ac:dyDescent="0.25">
      <c r="A217" s="7"/>
      <c r="B217" s="7">
        <v>1617</v>
      </c>
      <c r="C217" s="20">
        <v>11396</v>
      </c>
      <c r="D217" s="17" t="s">
        <v>10</v>
      </c>
      <c r="E217" s="20">
        <v>11396</v>
      </c>
    </row>
    <row r="218" spans="1:9" x14ac:dyDescent="0.25">
      <c r="A218" s="7"/>
      <c r="B218" s="7" t="s">
        <v>137</v>
      </c>
      <c r="C218" s="20">
        <v>720</v>
      </c>
      <c r="D218" s="17" t="s">
        <v>10</v>
      </c>
      <c r="E218" s="20">
        <v>720</v>
      </c>
    </row>
    <row r="219" spans="1:9" x14ac:dyDescent="0.25">
      <c r="A219" s="7"/>
      <c r="B219" s="7">
        <v>1621</v>
      </c>
      <c r="C219" s="20">
        <v>658</v>
      </c>
      <c r="D219" s="17" t="s">
        <v>10</v>
      </c>
      <c r="E219" s="20">
        <v>658</v>
      </c>
    </row>
    <row r="220" spans="1:9" x14ac:dyDescent="0.25">
      <c r="A220" s="7"/>
      <c r="B220" s="46">
        <v>1623</v>
      </c>
      <c r="C220" s="47">
        <v>651</v>
      </c>
      <c r="D220" s="17" t="s">
        <v>10</v>
      </c>
      <c r="E220" s="47">
        <v>651</v>
      </c>
      <c r="F220" s="77"/>
      <c r="G220" s="77"/>
      <c r="H220" s="77"/>
      <c r="I220" s="77"/>
    </row>
    <row r="221" spans="1:9" x14ac:dyDescent="0.25">
      <c r="A221" s="7"/>
      <c r="B221" s="46">
        <v>1680</v>
      </c>
      <c r="C221" s="47">
        <v>620</v>
      </c>
      <c r="D221" s="17" t="s">
        <v>10</v>
      </c>
      <c r="E221" s="47">
        <v>620</v>
      </c>
      <c r="F221" s="77"/>
      <c r="G221" s="77"/>
      <c r="H221" s="77"/>
      <c r="I221" s="77"/>
    </row>
    <row r="222" spans="1:9" x14ac:dyDescent="0.25">
      <c r="A222" s="7"/>
      <c r="B222" s="46" t="s">
        <v>235</v>
      </c>
      <c r="C222" s="47">
        <v>163</v>
      </c>
      <c r="D222" s="17" t="s">
        <v>10</v>
      </c>
      <c r="E222" s="47">
        <v>163</v>
      </c>
      <c r="F222" s="77"/>
      <c r="G222" s="77"/>
      <c r="H222" s="77"/>
      <c r="I222" s="77"/>
    </row>
    <row r="223" spans="1:9" x14ac:dyDescent="0.25">
      <c r="A223" s="7"/>
      <c r="B223" s="46" t="s">
        <v>236</v>
      </c>
      <c r="C223" s="47">
        <v>1175</v>
      </c>
      <c r="D223" s="17" t="s">
        <v>10</v>
      </c>
      <c r="E223" s="47">
        <v>1175</v>
      </c>
      <c r="F223" s="77"/>
      <c r="G223" s="77"/>
      <c r="H223" s="77"/>
      <c r="I223" s="77"/>
    </row>
    <row r="224" spans="1:9" x14ac:dyDescent="0.25">
      <c r="A224" s="7"/>
      <c r="B224" s="7">
        <v>1710</v>
      </c>
      <c r="C224" s="20">
        <v>1447</v>
      </c>
      <c r="D224" s="17" t="s">
        <v>10</v>
      </c>
      <c r="E224" s="20">
        <v>1447</v>
      </c>
    </row>
    <row r="225" spans="1:9" x14ac:dyDescent="0.25">
      <c r="A225" s="7"/>
      <c r="B225" s="46">
        <v>1711</v>
      </c>
      <c r="C225" s="47">
        <v>1383</v>
      </c>
      <c r="D225" s="17" t="s">
        <v>10</v>
      </c>
      <c r="E225" s="47">
        <v>1383</v>
      </c>
      <c r="F225" t="s">
        <v>245</v>
      </c>
      <c r="G225" s="77"/>
      <c r="H225" s="77"/>
      <c r="I225" s="77"/>
    </row>
    <row r="226" spans="1:9" x14ac:dyDescent="0.25">
      <c r="A226" s="7"/>
      <c r="B226" s="7" t="s">
        <v>138</v>
      </c>
      <c r="C226" s="20">
        <v>1084</v>
      </c>
      <c r="D226" s="17" t="s">
        <v>10</v>
      </c>
      <c r="E226" s="20">
        <v>1084</v>
      </c>
    </row>
    <row r="227" spans="1:9" x14ac:dyDescent="0.25">
      <c r="A227" s="7"/>
      <c r="B227" s="46" t="s">
        <v>237</v>
      </c>
      <c r="C227" s="47">
        <v>1504</v>
      </c>
      <c r="D227" s="17" t="s">
        <v>10</v>
      </c>
      <c r="E227" s="47">
        <v>1504</v>
      </c>
      <c r="F227" s="77"/>
      <c r="G227" s="77"/>
      <c r="H227" s="77"/>
      <c r="I227" s="77"/>
    </row>
    <row r="228" spans="1:9" x14ac:dyDescent="0.25">
      <c r="A228" s="7"/>
      <c r="B228" s="7" t="s">
        <v>139</v>
      </c>
      <c r="C228" s="20">
        <v>1075</v>
      </c>
      <c r="D228" s="17" t="s">
        <v>10</v>
      </c>
      <c r="E228" s="20">
        <v>1075</v>
      </c>
    </row>
    <row r="229" spans="1:9" x14ac:dyDescent="0.25">
      <c r="A229" s="7"/>
      <c r="B229" s="7" t="s">
        <v>140</v>
      </c>
      <c r="C229" s="20">
        <v>868</v>
      </c>
      <c r="D229" s="17" t="s">
        <v>10</v>
      </c>
      <c r="E229" s="20">
        <v>868</v>
      </c>
    </row>
    <row r="230" spans="1:9" x14ac:dyDescent="0.25">
      <c r="A230" s="7"/>
      <c r="B230" s="7" t="s">
        <v>141</v>
      </c>
      <c r="C230" s="20">
        <v>20759</v>
      </c>
      <c r="D230" s="17" t="s">
        <v>10</v>
      </c>
      <c r="E230" s="20">
        <v>20759</v>
      </c>
    </row>
    <row r="231" spans="1:9" x14ac:dyDescent="0.25">
      <c r="A231" s="7"/>
      <c r="B231" s="7" t="s">
        <v>142</v>
      </c>
      <c r="C231" s="20">
        <v>349324</v>
      </c>
      <c r="D231" s="17" t="s">
        <v>10</v>
      </c>
      <c r="E231" s="20">
        <v>349324</v>
      </c>
    </row>
    <row r="232" spans="1:9" x14ac:dyDescent="0.25">
      <c r="A232" s="7"/>
      <c r="B232" s="45" t="s">
        <v>143</v>
      </c>
      <c r="C232" s="49">
        <v>1288</v>
      </c>
      <c r="D232" s="50" t="s">
        <v>10</v>
      </c>
      <c r="E232" s="49">
        <v>1288</v>
      </c>
      <c r="F232" t="s">
        <v>245</v>
      </c>
    </row>
    <row r="233" spans="1:9" x14ac:dyDescent="0.25">
      <c r="A233" s="7"/>
      <c r="B233" s="7"/>
      <c r="C233" s="20"/>
      <c r="D233" s="13"/>
      <c r="E233" s="20"/>
    </row>
    <row r="234" spans="1:9" x14ac:dyDescent="0.25">
      <c r="A234" s="7" t="s">
        <v>14</v>
      </c>
      <c r="B234" s="7"/>
      <c r="C234" s="21">
        <f>SUM(C19:C233)</f>
        <v>4715404</v>
      </c>
      <c r="D234" s="7"/>
      <c r="E234" s="21">
        <f>SUM(E19:E233)</f>
        <v>4715404</v>
      </c>
    </row>
    <row r="235" spans="1:9" x14ac:dyDescent="0.25">
      <c r="A235" s="1"/>
      <c r="B235" s="1"/>
      <c r="C235" s="18"/>
      <c r="D235" s="1"/>
      <c r="E235" s="18"/>
    </row>
    <row r="236" spans="1:9" x14ac:dyDescent="0.25">
      <c r="A236" s="1"/>
      <c r="B236" s="1"/>
      <c r="C236" s="18"/>
      <c r="D236" s="1"/>
      <c r="E236" s="18"/>
    </row>
    <row r="239" spans="1:9" ht="51" x14ac:dyDescent="0.25">
      <c r="A239" s="3" t="s">
        <v>3</v>
      </c>
      <c r="B239" s="9" t="s">
        <v>12</v>
      </c>
      <c r="C239" s="3" t="s">
        <v>4</v>
      </c>
      <c r="D239" s="4" t="s">
        <v>6</v>
      </c>
      <c r="E239" s="4" t="s">
        <v>5</v>
      </c>
    </row>
    <row r="240" spans="1:9" x14ac:dyDescent="0.25">
      <c r="A240" s="7">
        <v>790</v>
      </c>
      <c r="B240" s="7">
        <v>1743</v>
      </c>
      <c r="C240" s="6">
        <v>60815</v>
      </c>
      <c r="D240" s="12" t="s">
        <v>144</v>
      </c>
      <c r="E240" s="6">
        <v>36489</v>
      </c>
    </row>
    <row r="241" spans="1:8" x14ac:dyDescent="0.25">
      <c r="A241" s="7" t="s">
        <v>14</v>
      </c>
      <c r="B241" s="7"/>
      <c r="C241" s="11">
        <f>SUM(C240)</f>
        <v>60815</v>
      </c>
      <c r="D241" s="7"/>
      <c r="E241" s="11">
        <f>SUM(E240)</f>
        <v>36489</v>
      </c>
    </row>
    <row r="244" spans="1:8" ht="51" x14ac:dyDescent="0.25">
      <c r="A244" s="3" t="s">
        <v>3</v>
      </c>
      <c r="B244" s="9" t="s">
        <v>12</v>
      </c>
      <c r="C244" s="3" t="s">
        <v>4</v>
      </c>
      <c r="D244" s="4" t="s">
        <v>6</v>
      </c>
      <c r="E244" s="4" t="s">
        <v>5</v>
      </c>
    </row>
    <row r="245" spans="1:8" x14ac:dyDescent="0.25">
      <c r="A245" s="3">
        <v>693</v>
      </c>
      <c r="B245" s="9" t="s">
        <v>145</v>
      </c>
      <c r="C245" s="19">
        <v>10591</v>
      </c>
      <c r="D245" s="17" t="s">
        <v>146</v>
      </c>
      <c r="E245" s="23">
        <f>C245/15*7</f>
        <v>4942.4666666666672</v>
      </c>
    </row>
    <row r="246" spans="1:8" x14ac:dyDescent="0.25">
      <c r="A246" s="3"/>
      <c r="B246" s="9" t="s">
        <v>147</v>
      </c>
      <c r="C246" s="19">
        <v>1907</v>
      </c>
      <c r="D246" s="4"/>
      <c r="E246" s="23">
        <f>C246/15*7</f>
        <v>889.93333333333339</v>
      </c>
    </row>
    <row r="247" spans="1:8" x14ac:dyDescent="0.25">
      <c r="A247" s="7"/>
      <c r="B247" s="7" t="s">
        <v>148</v>
      </c>
      <c r="C247" s="20">
        <v>1623</v>
      </c>
      <c r="D247" s="12"/>
      <c r="E247" s="23">
        <f>C247/15*7</f>
        <v>757.4</v>
      </c>
    </row>
    <row r="248" spans="1:8" x14ac:dyDescent="0.25">
      <c r="A248" s="7" t="s">
        <v>14</v>
      </c>
      <c r="B248" s="7"/>
      <c r="C248" s="11">
        <f>SUM(C245:C247)</f>
        <v>14121</v>
      </c>
      <c r="D248" s="7"/>
      <c r="E248" s="26">
        <f>SUM(E245:E247)</f>
        <v>6589.8</v>
      </c>
    </row>
    <row r="250" spans="1:8" x14ac:dyDescent="0.25">
      <c r="A250" s="144" t="s">
        <v>244</v>
      </c>
      <c r="B250" s="144"/>
      <c r="C250" s="144"/>
      <c r="D250" s="144"/>
      <c r="E250" s="144"/>
      <c r="F250" s="144"/>
    </row>
    <row r="253" spans="1:8" ht="21" x14ac:dyDescent="0.35">
      <c r="A253" s="66" t="s">
        <v>48</v>
      </c>
      <c r="B253" s="66"/>
      <c r="C253" s="66"/>
      <c r="D253" s="66"/>
      <c r="E253" s="66"/>
      <c r="F253" s="66"/>
      <c r="G253" s="66"/>
      <c r="H253" s="66"/>
    </row>
    <row r="254" spans="1:8" ht="18" x14ac:dyDescent="0.3">
      <c r="A254" s="1"/>
      <c r="B254" s="1"/>
      <c r="D254" s="8"/>
      <c r="E254" s="74">
        <f>E248+E241+E234</f>
        <v>4758482.8</v>
      </c>
      <c r="F254" s="10" t="s">
        <v>18</v>
      </c>
    </row>
  </sheetData>
  <mergeCells count="3">
    <mergeCell ref="A3:H3"/>
    <mergeCell ref="A4:H4"/>
    <mergeCell ref="A253:H253"/>
  </mergeCells>
  <phoneticPr fontId="2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I29"/>
  <sheetViews>
    <sheetView topLeftCell="A10" workbookViewId="0">
      <selection activeCell="K16" sqref="K16"/>
    </sheetView>
  </sheetViews>
  <sheetFormatPr defaultRowHeight="15" x14ac:dyDescent="0.25"/>
  <cols>
    <col min="3" max="3" width="12.85546875" customWidth="1"/>
    <col min="5" max="5" width="16.42578125" customWidth="1"/>
  </cols>
  <sheetData>
    <row r="3" spans="1:9" x14ac:dyDescent="0.25">
      <c r="A3" t="s">
        <v>19</v>
      </c>
    </row>
    <row r="5" spans="1:9" ht="24.75" x14ac:dyDescent="0.5">
      <c r="A5" s="63" t="s">
        <v>0</v>
      </c>
      <c r="B5" s="63"/>
      <c r="C5" s="63"/>
      <c r="D5" s="63"/>
      <c r="E5" s="63"/>
      <c r="F5" s="63"/>
      <c r="G5" s="63"/>
      <c r="H5" s="63"/>
      <c r="I5" s="24"/>
    </row>
    <row r="6" spans="1:9" ht="18.75" x14ac:dyDescent="0.3">
      <c r="A6" s="64" t="s">
        <v>1</v>
      </c>
      <c r="B6" s="64"/>
      <c r="C6" s="64"/>
      <c r="D6" s="64"/>
      <c r="E6" s="64"/>
      <c r="F6" s="64"/>
      <c r="G6" s="64"/>
      <c r="H6" s="64"/>
      <c r="I6" s="25"/>
    </row>
    <row r="8" spans="1:9" ht="18.75" x14ac:dyDescent="0.3">
      <c r="A8" s="2" t="s">
        <v>151</v>
      </c>
    </row>
    <row r="10" spans="1:9" ht="51" x14ac:dyDescent="0.25">
      <c r="A10" s="3" t="s">
        <v>3</v>
      </c>
      <c r="B10" s="9" t="s">
        <v>12</v>
      </c>
      <c r="C10" s="3" t="s">
        <v>4</v>
      </c>
      <c r="D10" s="4" t="s">
        <v>6</v>
      </c>
      <c r="E10" s="4" t="s">
        <v>5</v>
      </c>
    </row>
    <row r="11" spans="1:9" x14ac:dyDescent="0.25">
      <c r="A11" s="3">
        <v>827</v>
      </c>
      <c r="B11" s="9" t="s">
        <v>153</v>
      </c>
      <c r="C11" s="19">
        <v>21</v>
      </c>
      <c r="D11" s="28" t="s">
        <v>10</v>
      </c>
      <c r="E11" s="29">
        <v>21</v>
      </c>
    </row>
    <row r="12" spans="1:9" x14ac:dyDescent="0.25">
      <c r="A12" s="3"/>
      <c r="B12" s="9" t="s">
        <v>154</v>
      </c>
      <c r="C12" s="19">
        <v>1362</v>
      </c>
      <c r="D12" s="28" t="s">
        <v>10</v>
      </c>
      <c r="E12" s="29">
        <v>1362</v>
      </c>
    </row>
    <row r="13" spans="1:9" ht="22.9" customHeight="1" x14ac:dyDescent="0.25">
      <c r="A13" s="3"/>
      <c r="B13" s="9">
        <v>1510</v>
      </c>
      <c r="C13" s="19">
        <v>674</v>
      </c>
      <c r="D13" s="28" t="s">
        <v>10</v>
      </c>
      <c r="E13" s="29">
        <v>674</v>
      </c>
    </row>
    <row r="14" spans="1:9" x14ac:dyDescent="0.25">
      <c r="A14" s="3"/>
      <c r="B14" s="9" t="s">
        <v>155</v>
      </c>
      <c r="C14" s="19">
        <v>26</v>
      </c>
      <c r="D14" s="28" t="s">
        <v>10</v>
      </c>
      <c r="E14" s="29">
        <v>26</v>
      </c>
    </row>
    <row r="15" spans="1:9" x14ac:dyDescent="0.25">
      <c r="A15" s="7"/>
      <c r="B15" s="7" t="s">
        <v>156</v>
      </c>
      <c r="C15" s="20">
        <v>14</v>
      </c>
      <c r="D15" s="12" t="s">
        <v>10</v>
      </c>
      <c r="E15" s="20">
        <v>14</v>
      </c>
    </row>
    <row r="16" spans="1:9" x14ac:dyDescent="0.25">
      <c r="A16" s="7" t="s">
        <v>14</v>
      </c>
      <c r="B16" s="7"/>
      <c r="C16" s="11">
        <f>SUM(C11:C15)</f>
        <v>2097</v>
      </c>
      <c r="D16" s="7"/>
      <c r="E16" s="21">
        <f>SUM(E11:E15)</f>
        <v>2097</v>
      </c>
    </row>
    <row r="17" spans="1:8" x14ac:dyDescent="0.25">
      <c r="A17" s="1"/>
      <c r="B17" s="1"/>
      <c r="C17" s="10"/>
      <c r="D17" s="1"/>
      <c r="E17" s="10"/>
    </row>
    <row r="18" spans="1:8" x14ac:dyDescent="0.25">
      <c r="A18" s="1"/>
      <c r="B18" s="1"/>
      <c r="C18" s="10"/>
      <c r="D18" s="1"/>
      <c r="E18" s="10"/>
    </row>
    <row r="19" spans="1:8" x14ac:dyDescent="0.25">
      <c r="A19" s="1"/>
      <c r="B19" s="1"/>
      <c r="D19" s="1"/>
    </row>
    <row r="20" spans="1:8" ht="51" x14ac:dyDescent="0.25">
      <c r="A20" s="3" t="s">
        <v>3</v>
      </c>
      <c r="B20" s="9" t="s">
        <v>11</v>
      </c>
      <c r="C20" s="3" t="s">
        <v>4</v>
      </c>
      <c r="D20" s="4" t="s">
        <v>6</v>
      </c>
      <c r="E20" s="4" t="s">
        <v>5</v>
      </c>
    </row>
    <row r="21" spans="1:8" x14ac:dyDescent="0.25">
      <c r="A21" s="7">
        <v>406</v>
      </c>
      <c r="B21" s="7" t="s">
        <v>157</v>
      </c>
      <c r="C21" s="6">
        <v>26867</v>
      </c>
      <c r="D21" s="12" t="s">
        <v>10</v>
      </c>
      <c r="E21" s="6">
        <v>26867</v>
      </c>
    </row>
    <row r="22" spans="1:8" x14ac:dyDescent="0.25">
      <c r="A22" s="7"/>
      <c r="B22" s="7" t="s">
        <v>158</v>
      </c>
      <c r="C22" s="6">
        <v>166293</v>
      </c>
      <c r="D22" s="12" t="s">
        <v>10</v>
      </c>
      <c r="E22" s="6">
        <v>166293</v>
      </c>
    </row>
    <row r="23" spans="1:8" x14ac:dyDescent="0.25">
      <c r="A23" s="7"/>
      <c r="B23" s="7" t="s">
        <v>159</v>
      </c>
      <c r="C23" s="6">
        <v>1604181</v>
      </c>
      <c r="D23" s="12" t="s">
        <v>10</v>
      </c>
      <c r="E23" s="6">
        <v>1604181</v>
      </c>
    </row>
    <row r="24" spans="1:8" x14ac:dyDescent="0.25">
      <c r="A24" s="7" t="s">
        <v>13</v>
      </c>
      <c r="B24" s="7"/>
      <c r="C24" s="11">
        <f>SUM(C21:C23)</f>
        <v>1797341</v>
      </c>
      <c r="D24" s="12"/>
      <c r="E24" s="11">
        <f>SUM(E21:E23)</f>
        <v>1797341</v>
      </c>
    </row>
    <row r="28" spans="1:8" ht="21" x14ac:dyDescent="0.35">
      <c r="A28" s="27" t="s">
        <v>152</v>
      </c>
      <c r="B28" s="27"/>
      <c r="C28" s="27"/>
      <c r="D28" s="27"/>
      <c r="E28" s="27"/>
      <c r="F28" s="27"/>
      <c r="G28" s="27"/>
      <c r="H28" s="27"/>
    </row>
    <row r="29" spans="1:8" ht="18" x14ac:dyDescent="0.3">
      <c r="A29" s="1"/>
      <c r="B29" s="1"/>
      <c r="D29" s="8"/>
      <c r="E29" s="74">
        <f>E24+E16</f>
        <v>1799438</v>
      </c>
      <c r="F29" s="10" t="s">
        <v>18</v>
      </c>
    </row>
  </sheetData>
  <mergeCells count="2">
    <mergeCell ref="A5:H5"/>
    <mergeCell ref="A6:H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3"/>
  <sheetViews>
    <sheetView workbookViewId="0">
      <selection activeCell="E13" sqref="E13"/>
    </sheetView>
  </sheetViews>
  <sheetFormatPr defaultRowHeight="15" x14ac:dyDescent="0.25"/>
  <cols>
    <col min="3" max="3" width="12.140625" customWidth="1"/>
    <col min="4" max="4" width="10" customWidth="1"/>
    <col min="5" max="5" width="14.140625" customWidth="1"/>
  </cols>
  <sheetData>
    <row r="1" spans="1:9" x14ac:dyDescent="0.25">
      <c r="A1" t="s">
        <v>19</v>
      </c>
    </row>
    <row r="3" spans="1:9" ht="24.75" x14ac:dyDescent="0.5">
      <c r="A3" s="63" t="s">
        <v>0</v>
      </c>
      <c r="B3" s="63"/>
      <c r="C3" s="63"/>
      <c r="D3" s="63"/>
      <c r="E3" s="63"/>
      <c r="F3" s="63"/>
      <c r="G3" s="63"/>
      <c r="H3" s="63"/>
      <c r="I3" s="63"/>
    </row>
    <row r="4" spans="1:9" ht="18.75" x14ac:dyDescent="0.3">
      <c r="A4" s="64" t="s">
        <v>1</v>
      </c>
      <c r="B4" s="64"/>
      <c r="C4" s="64"/>
      <c r="D4" s="64"/>
      <c r="E4" s="64"/>
      <c r="F4" s="64"/>
      <c r="G4" s="64"/>
      <c r="H4" s="64"/>
      <c r="I4" s="64"/>
    </row>
    <row r="6" spans="1:9" ht="18.75" x14ac:dyDescent="0.3">
      <c r="A6" s="2" t="s">
        <v>149</v>
      </c>
    </row>
    <row r="7" spans="1:9" ht="18.75" x14ac:dyDescent="0.3">
      <c r="A7" s="2"/>
    </row>
    <row r="8" spans="1:9" ht="53.25" x14ac:dyDescent="0.25">
      <c r="A8" s="3" t="s">
        <v>3</v>
      </c>
      <c r="B8" s="9" t="s">
        <v>12</v>
      </c>
      <c r="C8" s="3" t="s">
        <v>4</v>
      </c>
      <c r="D8" s="4" t="s">
        <v>6</v>
      </c>
      <c r="E8" s="4" t="s">
        <v>5</v>
      </c>
      <c r="F8" s="65" t="s">
        <v>7</v>
      </c>
      <c r="G8" s="65"/>
      <c r="H8" s="5" t="s">
        <v>8</v>
      </c>
    </row>
    <row r="9" spans="1:9" x14ac:dyDescent="0.25">
      <c r="A9" s="3">
        <v>1395</v>
      </c>
      <c r="B9" s="9" t="s">
        <v>150</v>
      </c>
      <c r="C9" s="19">
        <v>284629</v>
      </c>
      <c r="D9" s="17" t="s">
        <v>10</v>
      </c>
      <c r="E9" s="23">
        <v>284629</v>
      </c>
      <c r="F9" s="15"/>
      <c r="G9" s="16"/>
      <c r="H9" s="5"/>
    </row>
    <row r="10" spans="1:9" x14ac:dyDescent="0.25">
      <c r="A10" s="7" t="s">
        <v>14</v>
      </c>
      <c r="B10" s="7"/>
      <c r="C10" s="11">
        <f>SUM(C9:C9)</f>
        <v>284629</v>
      </c>
      <c r="D10" s="7"/>
      <c r="E10" s="11">
        <f>SUM(E9:E9)</f>
        <v>284629</v>
      </c>
      <c r="F10" s="67"/>
      <c r="G10" s="68"/>
      <c r="H10" s="6"/>
    </row>
    <row r="12" spans="1:9" ht="21" x14ac:dyDescent="0.35">
      <c r="A12" s="27" t="s">
        <v>166</v>
      </c>
      <c r="B12" s="27"/>
      <c r="C12" s="27"/>
      <c r="D12" s="27"/>
      <c r="E12" s="27"/>
      <c r="F12" s="27"/>
    </row>
    <row r="13" spans="1:9" ht="18" x14ac:dyDescent="0.3">
      <c r="A13" s="1"/>
      <c r="B13" s="1"/>
      <c r="D13" s="8"/>
      <c r="E13" s="73">
        <f>E10</f>
        <v>284629</v>
      </c>
      <c r="F13" s="10" t="s">
        <v>18</v>
      </c>
    </row>
  </sheetData>
  <mergeCells count="4">
    <mergeCell ref="A3:I3"/>
    <mergeCell ref="A4:I4"/>
    <mergeCell ref="F10:G10"/>
    <mergeCell ref="F8:G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Q30"/>
  <sheetViews>
    <sheetView tabSelected="1" topLeftCell="A4" workbookViewId="0">
      <selection activeCell="O16" sqref="O16"/>
    </sheetView>
  </sheetViews>
  <sheetFormatPr defaultRowHeight="15" x14ac:dyDescent="0.25"/>
  <cols>
    <col min="5" max="5" width="16.7109375" customWidth="1"/>
    <col min="9" max="9" width="21" customWidth="1"/>
    <col min="11" max="11" width="14.85546875" customWidth="1"/>
    <col min="14" max="14" width="16.7109375" customWidth="1"/>
    <col min="17" max="17" width="12.42578125" bestFit="1" customWidth="1"/>
  </cols>
  <sheetData>
    <row r="4" spans="1:17" ht="15.75" x14ac:dyDescent="0.25">
      <c r="A4" s="30" t="s">
        <v>19</v>
      </c>
    </row>
    <row r="7" spans="1:17" ht="21" x14ac:dyDescent="0.25">
      <c r="A7" s="57" t="s">
        <v>167</v>
      </c>
      <c r="B7" s="57"/>
      <c r="C7" s="57"/>
      <c r="D7" s="57"/>
      <c r="E7" s="57"/>
      <c r="F7" s="57"/>
      <c r="G7" s="57"/>
    </row>
    <row r="8" spans="1:17" ht="48.75" customHeight="1" x14ac:dyDescent="0.25">
      <c r="A8" s="69" t="s">
        <v>168</v>
      </c>
      <c r="B8" s="69"/>
      <c r="C8" s="69"/>
      <c r="D8" s="69"/>
      <c r="E8" s="69"/>
      <c r="F8" s="69"/>
      <c r="G8" s="69"/>
    </row>
    <row r="9" spans="1:17" ht="18.75" x14ac:dyDescent="0.3">
      <c r="E9" s="1" t="s">
        <v>241</v>
      </c>
      <c r="I9" s="25" t="s">
        <v>240</v>
      </c>
      <c r="K9" s="91" t="s">
        <v>243</v>
      </c>
    </row>
    <row r="10" spans="1:17" ht="18.75" x14ac:dyDescent="0.3">
      <c r="A10" s="31" t="s">
        <v>2</v>
      </c>
      <c r="E10" s="85">
        <v>11213123</v>
      </c>
      <c r="F10" s="86" t="s">
        <v>239</v>
      </c>
      <c r="I10" s="87">
        <v>11194356</v>
      </c>
      <c r="J10" s="86" t="s">
        <v>239</v>
      </c>
      <c r="K10" s="83">
        <f>I10-E10</f>
        <v>-18767</v>
      </c>
      <c r="N10" s="1"/>
      <c r="Q10" s="82"/>
    </row>
    <row r="11" spans="1:17" ht="18.75" x14ac:dyDescent="0.3">
      <c r="A11" s="31" t="s">
        <v>20</v>
      </c>
      <c r="E11" s="85">
        <v>2480252</v>
      </c>
      <c r="F11" s="86" t="s">
        <v>239</v>
      </c>
      <c r="I11" s="87">
        <v>2480252</v>
      </c>
      <c r="J11" s="86" t="s">
        <v>239</v>
      </c>
      <c r="K11" s="83">
        <f t="shared" ref="K11:K16" si="0">I11-E11</f>
        <v>0</v>
      </c>
      <c r="N11" s="84"/>
      <c r="Q11" s="82"/>
    </row>
    <row r="12" spans="1:17" ht="18.75" x14ac:dyDescent="0.3">
      <c r="A12" s="31" t="s">
        <v>169</v>
      </c>
      <c r="E12" s="85">
        <v>1800469</v>
      </c>
      <c r="F12" s="86" t="s">
        <v>239</v>
      </c>
      <c r="I12" s="87">
        <v>2975105</v>
      </c>
      <c r="J12" s="86" t="s">
        <v>239</v>
      </c>
      <c r="K12" s="83">
        <f t="shared" si="0"/>
        <v>1174636</v>
      </c>
      <c r="N12" s="1"/>
      <c r="Q12" s="82"/>
    </row>
    <row r="13" spans="1:17" ht="18.75" x14ac:dyDescent="0.3">
      <c r="A13" s="31" t="s">
        <v>160</v>
      </c>
      <c r="E13" s="85">
        <v>712665</v>
      </c>
      <c r="F13" s="86" t="s">
        <v>239</v>
      </c>
      <c r="I13" s="87">
        <v>712040</v>
      </c>
      <c r="J13" s="86" t="s">
        <v>239</v>
      </c>
      <c r="K13" s="83">
        <f t="shared" si="0"/>
        <v>-625</v>
      </c>
      <c r="N13" s="1"/>
      <c r="Q13" s="82"/>
    </row>
    <row r="14" spans="1:17" ht="18.75" x14ac:dyDescent="0.3">
      <c r="A14" s="31" t="s">
        <v>47</v>
      </c>
      <c r="E14" s="85">
        <v>4775479</v>
      </c>
      <c r="F14" s="86" t="s">
        <v>239</v>
      </c>
      <c r="I14" s="87">
        <v>4758483</v>
      </c>
      <c r="J14" s="86" t="s">
        <v>239</v>
      </c>
      <c r="K14" s="83">
        <f t="shared" si="0"/>
        <v>-16996</v>
      </c>
      <c r="N14" s="1"/>
      <c r="Q14" s="82"/>
    </row>
    <row r="15" spans="1:17" ht="18.75" x14ac:dyDescent="0.3">
      <c r="A15" s="31" t="s">
        <v>151</v>
      </c>
      <c r="E15" s="85">
        <v>1799438</v>
      </c>
      <c r="F15" s="86" t="s">
        <v>239</v>
      </c>
      <c r="I15" s="87">
        <v>1799438</v>
      </c>
      <c r="J15" s="86" t="s">
        <v>239</v>
      </c>
      <c r="K15" s="83">
        <f t="shared" si="0"/>
        <v>0</v>
      </c>
      <c r="N15" s="1"/>
      <c r="Q15" s="82"/>
    </row>
    <row r="16" spans="1:17" ht="18.75" x14ac:dyDescent="0.3">
      <c r="A16" s="31" t="s">
        <v>149</v>
      </c>
      <c r="E16" s="85">
        <v>286291</v>
      </c>
      <c r="F16" s="86" t="s">
        <v>239</v>
      </c>
      <c r="I16" s="87">
        <v>284629</v>
      </c>
      <c r="J16" s="86" t="s">
        <v>239</v>
      </c>
      <c r="K16" s="83">
        <f t="shared" si="0"/>
        <v>-1662</v>
      </c>
      <c r="N16" s="1"/>
      <c r="Q16" s="82"/>
    </row>
    <row r="17" spans="1:17" ht="18.75" x14ac:dyDescent="0.3">
      <c r="A17" s="31"/>
      <c r="D17" s="33"/>
      <c r="E17" s="32"/>
      <c r="F17" s="33"/>
      <c r="I17" s="31"/>
      <c r="Q17" s="82"/>
    </row>
    <row r="18" spans="1:17" ht="18.75" x14ac:dyDescent="0.3">
      <c r="A18" s="31"/>
      <c r="I18" s="31"/>
    </row>
    <row r="19" spans="1:17" ht="18.75" x14ac:dyDescent="0.3">
      <c r="A19" s="70" t="s">
        <v>170</v>
      </c>
      <c r="B19" s="70"/>
      <c r="C19" s="70"/>
      <c r="D19" s="70"/>
      <c r="E19" s="85">
        <v>23067717</v>
      </c>
      <c r="F19" s="86" t="s">
        <v>239</v>
      </c>
      <c r="I19" s="35">
        <f>SUM(I10:I18)</f>
        <v>24204303</v>
      </c>
      <c r="J19" s="10" t="s">
        <v>18</v>
      </c>
      <c r="K19" s="83"/>
    </row>
    <row r="20" spans="1:17" ht="18.75" x14ac:dyDescent="0.3">
      <c r="A20" s="31"/>
      <c r="E20" s="86"/>
      <c r="F20" s="86"/>
      <c r="I20" s="34"/>
      <c r="J20" s="10"/>
      <c r="K20" s="91" t="s">
        <v>243</v>
      </c>
    </row>
    <row r="21" spans="1:17" ht="18.75" x14ac:dyDescent="0.3">
      <c r="A21" s="31"/>
      <c r="D21" s="88"/>
      <c r="E21" s="89">
        <v>2306.77</v>
      </c>
      <c r="F21" s="90" t="s">
        <v>171</v>
      </c>
      <c r="I21" s="36">
        <f>I19/10000</f>
        <v>2420.4303</v>
      </c>
      <c r="J21" s="10" t="s">
        <v>171</v>
      </c>
      <c r="K21" s="82">
        <f>I21-E21</f>
        <v>113.66030000000001</v>
      </c>
      <c r="L21" t="s">
        <v>171</v>
      </c>
    </row>
    <row r="25" spans="1:17" ht="15.75" x14ac:dyDescent="0.25">
      <c r="A25" s="30" t="s">
        <v>242</v>
      </c>
    </row>
    <row r="26" spans="1:17" ht="15.75" x14ac:dyDescent="0.25">
      <c r="A26" s="30"/>
    </row>
    <row r="27" spans="1:17" ht="15.75" x14ac:dyDescent="0.25">
      <c r="A27" s="30"/>
    </row>
    <row r="30" spans="1:17" x14ac:dyDescent="0.25">
      <c r="D30" t="s">
        <v>172</v>
      </c>
    </row>
  </sheetData>
  <mergeCells count="3">
    <mergeCell ref="A7:G7"/>
    <mergeCell ref="A8:G8"/>
    <mergeCell ref="A19:D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k.ú. Podolínec</vt:lpstr>
      <vt:lpstr>k.ú. Toporec</vt:lpstr>
      <vt:lpstr>k.ú. Veľká Lesná</vt:lpstr>
      <vt:lpstr>k.ú. Vyšné Ružbachy</vt:lpstr>
      <vt:lpstr>k.ú. Mníšek nad Popradom</vt:lpstr>
      <vt:lpstr>k.ú. Pilhov</vt:lpstr>
      <vt:lpstr>k.ú. Veľký Sulín</vt:lpstr>
      <vt:lpstr>Rekapitulácia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Ekonóm LMP</dc:creator>
  <cp:lastModifiedBy>Konateľ LMP</cp:lastModifiedBy>
  <cp:lastPrinted>2023-03-21T14:08:03Z</cp:lastPrinted>
  <dcterms:created xsi:type="dcterms:W3CDTF">2017-02-03T11:44:58Z</dcterms:created>
  <dcterms:modified xsi:type="dcterms:W3CDTF">2023-04-17T12:08:00Z</dcterms:modified>
</cp:coreProperties>
</file>